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v-intern.de\data\CHV-Verlag\Fachbuch\VERTRIEB\Hanser eLibrary\Newsletter Händler\2025\04.2025\"/>
    </mc:Choice>
  </mc:AlternateContent>
  <bookViews>
    <workbookView xWindow="0" yWindow="0" windowWidth="23040" windowHeight="9060" activeTab="1"/>
  </bookViews>
  <sheets>
    <sheet name="Hanser eCampus Angebot 2025" sheetId="1" r:id="rId1"/>
    <sheet name="Hanser eCampus Tite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  <c r="D18" i="1" s="1"/>
  <c r="D19" i="1" s="1"/>
  <c r="C14" i="1"/>
  <c r="C18" i="1" s="1"/>
  <c r="C19" i="1" s="1"/>
  <c r="B14" i="1"/>
  <c r="B18" i="1" s="1"/>
  <c r="B19" i="1" s="1"/>
</calcChain>
</file>

<file path=xl/sharedStrings.xml><?xml version="1.0" encoding="utf-8"?>
<sst xmlns="http://schemas.openxmlformats.org/spreadsheetml/2006/main" count="506" uniqueCount="201">
  <si>
    <t>Hanser eCampus Angebot</t>
  </si>
  <si>
    <r>
      <t>Hanser eCampus Pakete 2025</t>
    </r>
    <r>
      <rPr>
        <b/>
        <sz val="11"/>
        <color theme="4" tint="-0.249977111117893"/>
        <rFont val="Calibri"/>
        <family val="2"/>
        <scheme val="minor"/>
      </rPr>
      <t>*</t>
    </r>
  </si>
  <si>
    <r>
      <t>Hanser eCampus Pakete 2024</t>
    </r>
    <r>
      <rPr>
        <b/>
        <sz val="11"/>
        <color theme="4" tint="-0.249977111117893"/>
        <rFont val="Calibri"/>
        <family val="2"/>
        <scheme val="minor"/>
      </rPr>
      <t>*</t>
    </r>
  </si>
  <si>
    <t>Fachbereiche</t>
  </si>
  <si>
    <t>Preis S netto eCampus</t>
  </si>
  <si>
    <t>Preis M netto eCampus</t>
  </si>
  <si>
    <t>Peis L netto eCampus</t>
  </si>
  <si>
    <t>Anzahl eCampus Kurse 2024</t>
  </si>
  <si>
    <t>Preis S netto eCampus2</t>
  </si>
  <si>
    <t>Preis M netto eCampus3</t>
  </si>
  <si>
    <t>Peis L netto eCampus4</t>
  </si>
  <si>
    <t>Anzahl eCampus Kurse 2025</t>
  </si>
  <si>
    <t xml:space="preserve">Bautechnik </t>
  </si>
  <si>
    <t xml:space="preserve">Elektrotechnik </t>
  </si>
  <si>
    <t xml:space="preserve">Informatik </t>
  </si>
  <si>
    <t xml:space="preserve">Konstruktion </t>
  </si>
  <si>
    <t xml:space="preserve">Kunststofftechnik </t>
  </si>
  <si>
    <t xml:space="preserve">Maschinenbau </t>
  </si>
  <si>
    <t xml:space="preserve">Mathe &amp; NaWi </t>
  </si>
  <si>
    <t xml:space="preserve">Plastics </t>
  </si>
  <si>
    <t xml:space="preserve">Populäre Wissenschaften </t>
  </si>
  <si>
    <t xml:space="preserve">Qualitätsmanagement </t>
  </si>
  <si>
    <t xml:space="preserve">Wirtschaft </t>
  </si>
  <si>
    <t>Ergebnis</t>
  </si>
  <si>
    <r>
      <t>Hanser eCampus Komplettpaket</t>
    </r>
    <r>
      <rPr>
        <b/>
        <sz val="11"/>
        <color theme="4" tint="-0.249977111117893"/>
        <rFont val="Calibri"/>
        <family val="2"/>
        <scheme val="minor"/>
      </rPr>
      <t>*</t>
    </r>
  </si>
  <si>
    <t>Der Hanser eCampus hat Sie überzeugt? Lizenzieren Sie alle Kurse im Komplettpaket zum Vorteilspreis (20% Rabatt)!</t>
  </si>
  <si>
    <t>Anzahl eCampus Kurse</t>
  </si>
  <si>
    <t>alle Hanser eCampus Kurse aus den Paketen 2025+2024</t>
  </si>
  <si>
    <t>Vorteilspreis (abzgl. 20% Rabatt)</t>
  </si>
  <si>
    <t xml:space="preserve">Mehr Informationen zum Hanser eCampus: </t>
  </si>
  <si>
    <t>https://www.hanser-elibrary.com/pb-assets/downloads/eCampus_Information.pdf</t>
  </si>
  <si>
    <t>Angebotsliste und Rabatte:</t>
  </si>
  <si>
    <t>https://www.hanser-elibrary.com/pb-assets/downloads/Hanser_Angebot_Bibliotheken.pdf</t>
  </si>
  <si>
    <r>
      <rPr>
        <sz val="11"/>
        <color theme="4" tint="-0.249977111117893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Für eCampus-Inhalte gilt eine Laufzeit von 12 Monaten und der reguläre MwSt.-Satz (19%).</t>
    </r>
  </si>
  <si>
    <t>Pakete und Preise gültig ab 01.04.2025 bis auf Widerruf.</t>
  </si>
  <si>
    <t>ISBN-E-Book</t>
  </si>
  <si>
    <t>ISBN-Print</t>
  </si>
  <si>
    <t>Titel</t>
  </si>
  <si>
    <t>Autor:in</t>
  </si>
  <si>
    <t>Altauflage</t>
  </si>
  <si>
    <t>Auflage</t>
  </si>
  <si>
    <t>Sprache</t>
  </si>
  <si>
    <t>ET</t>
  </si>
  <si>
    <t>Spalte1</t>
  </si>
  <si>
    <t>Lieferstatus Print</t>
  </si>
  <si>
    <t>E-Book bereits verfügbar</t>
  </si>
  <si>
    <t>Lehrbuch</t>
  </si>
  <si>
    <t>Fachbereich</t>
  </si>
  <si>
    <t>Paket</t>
  </si>
  <si>
    <t>DOI</t>
  </si>
  <si>
    <t>Preis S</t>
  </si>
  <si>
    <t>Preis M</t>
  </si>
  <si>
    <t>Preis L</t>
  </si>
  <si>
    <t>Preis Einzel</t>
  </si>
  <si>
    <t>ET Print</t>
  </si>
  <si>
    <t>978-3-446-47792-6</t>
  </si>
  <si>
    <t/>
  </si>
  <si>
    <t>eCampus Elektrische Anlagentechnik</t>
  </si>
  <si>
    <t>Berger, Manfred</t>
  </si>
  <si>
    <t>1</t>
  </si>
  <si>
    <t>ger.</t>
  </si>
  <si>
    <t>Ja</t>
  </si>
  <si>
    <t>X</t>
  </si>
  <si>
    <t>eCampus Elektrotechnik</t>
  </si>
  <si>
    <t xml:space="preserve">Elektrotechnik 2024 </t>
  </si>
  <si>
    <t>http://doi.org/10.3139/9783446477926</t>
  </si>
  <si>
    <t>978-3-446-47656-1</t>
  </si>
  <si>
    <t xml:space="preserve">eCampus Werkstoffe in der Elektrotechnik </t>
  </si>
  <si>
    <t>Mettke, Manfred (Hrsg.); Hofmann, Hansgeorg; Spindler, Jürgen</t>
  </si>
  <si>
    <t>http://doi.org/10.3139/9783446476561</t>
  </si>
  <si>
    <t>978-3-446-47589-2</t>
  </si>
  <si>
    <t>eCampus Grundlagen Elektrotechnik</t>
  </si>
  <si>
    <t xml:space="preserve">Nerreter, Wolfgang </t>
  </si>
  <si>
    <t>http://doi.org/10.3139/9783446475892</t>
  </si>
  <si>
    <t>978-3-446-47658-5</t>
  </si>
  <si>
    <t>eCampus Elektrokonstruktion</t>
  </si>
  <si>
    <t xml:space="preserve">Zickert, Gerald </t>
  </si>
  <si>
    <t>http://doi.org/10.3139/9783446476585</t>
  </si>
  <si>
    <t>978-3-446-48091-9</t>
  </si>
  <si>
    <t>eCampus BioBased Chemical Products</t>
  </si>
  <si>
    <t>Frenkel</t>
  </si>
  <si>
    <t>Nein</t>
  </si>
  <si>
    <t>eCampus Kunststofftechnik</t>
  </si>
  <si>
    <t>Kunststofftechnik 2025</t>
  </si>
  <si>
    <t>http://doi.org/10.3139/9783446480919</t>
  </si>
  <si>
    <t>978-3-446-48052-0</t>
  </si>
  <si>
    <t>eCampus Elektrische Antriebstechnik</t>
  </si>
  <si>
    <t>Hagl</t>
  </si>
  <si>
    <t xml:space="preserve">eCampus Elektrotechnik </t>
  </si>
  <si>
    <t>Elektrotechnik 2025</t>
  </si>
  <si>
    <t>http://doi.org/10.3139/9783446480520</t>
  </si>
  <si>
    <t>978-3-446-47652-3</t>
  </si>
  <si>
    <t>eCampus Datenbankgrundlagen</t>
  </si>
  <si>
    <t>Adams, Ralf</t>
  </si>
  <si>
    <t>eCampus Informatik</t>
  </si>
  <si>
    <t xml:space="preserve">Informatik 2024 </t>
  </si>
  <si>
    <t>http://doi.org/10.3139/9783446476523</t>
  </si>
  <si>
    <t>978-3-446-47292-1</t>
  </si>
  <si>
    <t xml:space="preserve">eCampus Datenkompetenz </t>
  </si>
  <si>
    <t>Butscher, Robert; Gadatsch, Andreas; Haag, Benedikt; Hummel, Oliver; Karg, Stefan; Klingenberg, Christiana; Navarro Bullock, Beate</t>
  </si>
  <si>
    <t>http://doi.org/10.3139/9783446472921</t>
  </si>
  <si>
    <t>978-3-446-47647-9</t>
  </si>
  <si>
    <t>eCampus Software Engineering</t>
  </si>
  <si>
    <t>Metzner, Anja</t>
  </si>
  <si>
    <t>http://doi.org/10.3139/9783446476479</t>
  </si>
  <si>
    <t>978-3-446-47988-3</t>
  </si>
  <si>
    <t>eCampus Nanoelektronik</t>
  </si>
  <si>
    <t>Klös</t>
  </si>
  <si>
    <t>http://doi.org/10.3139/9783446479883</t>
  </si>
  <si>
    <t>978-3-446-47484-0</t>
  </si>
  <si>
    <t>eCampus Java-Programmierung – Grundlagen</t>
  </si>
  <si>
    <t xml:space="preserve">Ratz, Dietmar </t>
  </si>
  <si>
    <t>http://doi.org/10.3139/9783446474840</t>
  </si>
  <si>
    <t>978-3-446-47487-1</t>
  </si>
  <si>
    <t>eCampus Rechnernetze</t>
  </si>
  <si>
    <t>Riggert, Wolfgang ;Lübben, Ralf</t>
  </si>
  <si>
    <t>http://doi.org/10.3139/9783446474871</t>
  </si>
  <si>
    <t>978-3-446-47657-8</t>
  </si>
  <si>
    <t>eCampus Technische Informatik</t>
  </si>
  <si>
    <t>Hoffmann</t>
  </si>
  <si>
    <t>Informatik 2025</t>
  </si>
  <si>
    <t>http://doi.org/10.3139/9783446476578</t>
  </si>
  <si>
    <t>978-3-446-48177-0</t>
  </si>
  <si>
    <t>eCampus Business Analysis</t>
  </si>
  <si>
    <t>Hruschka</t>
  </si>
  <si>
    <t>http://doi.org/10.3139/9783446481770</t>
  </si>
  <si>
    <t>978-3-446-47992-0</t>
  </si>
  <si>
    <t>eCampus Python Grundlagen</t>
  </si>
  <si>
    <t>Klein</t>
  </si>
  <si>
    <t>http://doi.org/10.3139/9783446479920</t>
  </si>
  <si>
    <t>978-3-446-48317-0</t>
  </si>
  <si>
    <t>eCampus IT-Security</t>
  </si>
  <si>
    <t>Lang/Löhr</t>
  </si>
  <si>
    <t>http://doi.org/10.3139/9783446483170</t>
  </si>
  <si>
    <t>978-3-446-47483-3</t>
  </si>
  <si>
    <t>eCampus Kentnisse für das Konstruieren</t>
  </si>
  <si>
    <t>Conrad, Klaus-Jörg</t>
  </si>
  <si>
    <t>eCampus Maschinebau</t>
  </si>
  <si>
    <t xml:space="preserve">Konstruktion 2024 </t>
  </si>
  <si>
    <t>http://doi.org/10.3139/9783446474833</t>
  </si>
  <si>
    <t>978-3-446-47488-8</t>
  </si>
  <si>
    <t>eCampus Grundlagen der Kunststoffverarbeitung</t>
  </si>
  <si>
    <t>SKZ</t>
  </si>
  <si>
    <t>eCampus Kunststoffe</t>
  </si>
  <si>
    <t xml:space="preserve">Kunststofftechnik 2024 </t>
  </si>
  <si>
    <t>http://doi.org/10.3139/9783446474888</t>
  </si>
  <si>
    <t>978-3-446-47491-8</t>
  </si>
  <si>
    <t>eCampus Werkstoffkunde II</t>
  </si>
  <si>
    <t>http://doi.org/10.3139/9783446474918</t>
  </si>
  <si>
    <t>978-3-446-47490-1</t>
  </si>
  <si>
    <t>eCampus Werkstoffkunde I</t>
  </si>
  <si>
    <t>http://doi.org/10.3139/9783446474901</t>
  </si>
  <si>
    <t>978-3-446-47493-2</t>
  </si>
  <si>
    <t>eCampus Vorkurs Mathematik</t>
  </si>
  <si>
    <t>Linden</t>
  </si>
  <si>
    <t>eCampus Mathematik</t>
  </si>
  <si>
    <t xml:space="preserve">Mathe &amp; NaWi 2024 </t>
  </si>
  <si>
    <t>http://doi.org/10.3139/9783446474932</t>
  </si>
  <si>
    <t>978-3-446-46840-5</t>
  </si>
  <si>
    <t>eCampus Differenzial- und Integralrechnung</t>
  </si>
  <si>
    <t>http://doi.org/10.3139/9783446468405</t>
  </si>
  <si>
    <t>978-3-446-47492-5</t>
  </si>
  <si>
    <t>eCampus Lineare Algebra</t>
  </si>
  <si>
    <t>Linden, Sebastian</t>
  </si>
  <si>
    <t>http://doi.org/10.3139/9783446474925</t>
  </si>
  <si>
    <t>978-3-446-48240-1</t>
  </si>
  <si>
    <t>eCampus Quanten und Atome für das Bachelorstudium</t>
  </si>
  <si>
    <t>Rybach, Johannes</t>
  </si>
  <si>
    <t>http://doi.org/10.3139/9783446482401</t>
  </si>
  <si>
    <t>978-3-446-48239-5</t>
  </si>
  <si>
    <t>eCampus Optik für das Bachelorstudium</t>
  </si>
  <si>
    <t>http://doi.org/10.3139/9783446482395</t>
  </si>
  <si>
    <t>978-3-446-47489-5</t>
  </si>
  <si>
    <t>eCampus Recycling</t>
  </si>
  <si>
    <t>http://doi.org/10.3139/9783446474895</t>
  </si>
  <si>
    <t>978-3-446-48238-8</t>
  </si>
  <si>
    <t>eCampus Elektrizität und Magnetismus für das Bachelorstudium</t>
  </si>
  <si>
    <t>http://doi.org/10.3139/9783446482388</t>
  </si>
  <si>
    <t>978-3-446-47791-9</t>
  </si>
  <si>
    <t>eCampus Einstieg und Mechanik für das Bachelorstudium</t>
  </si>
  <si>
    <t>http://doi.org/10.3139/9783446477919</t>
  </si>
  <si>
    <t>978-3-446-48241-8</t>
  </si>
  <si>
    <t>eCampus Thermodynamik für das Bachelorstudium</t>
  </si>
  <si>
    <t xml:space="preserve">Rybach, Johannes </t>
  </si>
  <si>
    <t>http://doi.org/10.3139/9783446482418</t>
  </si>
  <si>
    <t>978-3-446-47916-6</t>
  </si>
  <si>
    <t>eCampus QM in der Bildung</t>
  </si>
  <si>
    <t>Stoll/Steffan</t>
  </si>
  <si>
    <t>eCampus Qualiätsmanagement</t>
  </si>
  <si>
    <t>Qualitätsmanagement 2025</t>
  </si>
  <si>
    <t>http://doi.org/10.3139/9783446479166</t>
  </si>
  <si>
    <t>978-3-446-47991-3</t>
  </si>
  <si>
    <t>eCampus Grundlagen Digitaltechnik</t>
  </si>
  <si>
    <t>Wöstenkühler</t>
  </si>
  <si>
    <t>http://doi.org/10.3139/9783446479913</t>
  </si>
  <si>
    <t>978-3-446-47915-9</t>
  </si>
  <si>
    <t>eCampus Business Planning</t>
  </si>
  <si>
    <t>Röd, Irina</t>
  </si>
  <si>
    <t>eCampus  Wirtschaft</t>
  </si>
  <si>
    <t xml:space="preserve">Wirtschaft 2024 </t>
  </si>
  <si>
    <t>http://doi.org/10.3139/9783446479159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</si>
</sst>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Font="1" applyFill="1" applyBorder="1" applyAlignment="1">
      <alignment horizontal="left"/>
    </xf>
    <xf numFmtId="164" fontId="0" fillId="0" borderId="0" xfId="0" applyNumberFormat="1" applyFont="1" applyFill="1" applyBorder="1"/>
    <xf numFmtId="0" fontId="0" fillId="0" borderId="6" xfId="0" applyNumberFormat="1" applyFont="1" applyFill="1" applyBorder="1"/>
    <xf numFmtId="0" fontId="0" fillId="0" borderId="7" xfId="0" applyNumberFormat="1" applyFont="1" applyFill="1" applyBorder="1"/>
    <xf numFmtId="164" fontId="0" fillId="0" borderId="0" xfId="0" applyNumberFormat="1" applyFill="1" applyBorder="1"/>
    <xf numFmtId="0" fontId="0" fillId="0" borderId="8" xfId="0" applyFont="1" applyFill="1" applyBorder="1" applyAlignment="1">
      <alignment horizontal="left"/>
    </xf>
    <xf numFmtId="164" fontId="0" fillId="0" borderId="9" xfId="0" applyNumberFormat="1" applyFill="1" applyBorder="1"/>
    <xf numFmtId="0" fontId="0" fillId="0" borderId="10" xfId="0" applyFill="1" applyBorder="1"/>
    <xf numFmtId="0" fontId="2" fillId="2" borderId="1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2" xfId="0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0" borderId="0" xfId="0" applyNumberFormat="1" applyBorder="1"/>
    <xf numFmtId="0" fontId="0" fillId="0" borderId="7" xfId="0" applyBorder="1"/>
    <xf numFmtId="0" fontId="2" fillId="0" borderId="13" xfId="0" applyFont="1" applyBorder="1"/>
    <xf numFmtId="164" fontId="2" fillId="0" borderId="9" xfId="0" applyNumberFormat="1" applyFont="1" applyBorder="1"/>
    <xf numFmtId="0" fontId="2" fillId="0" borderId="10" xfId="0" applyFont="1" applyBorder="1"/>
    <xf numFmtId="0" fontId="2" fillId="0" borderId="0" xfId="0" applyFont="1"/>
    <xf numFmtId="0" fontId="5" fillId="0" borderId="0" xfId="1"/>
    <xf numFmtId="0" fontId="6" fillId="0" borderId="0" xfId="0" applyFont="1" applyAlignment="1">
      <alignment horizontal="left" wrapText="1"/>
    </xf>
    <xf numFmtId="0" fontId="0" fillId="0" borderId="0" xfId="0" applyFont="1"/>
    <xf numFmtId="164" fontId="0" fillId="0" borderId="14" xfId="0" applyNumberFormat="1" applyFont="1" applyBorder="1"/>
    <xf numFmtId="164" fontId="0" fillId="4" borderId="14" xfId="0" applyNumberFormat="1" applyFont="1" applyFill="1" applyBorder="1"/>
    <xf numFmtId="0" fontId="0" fillId="4" borderId="14" xfId="0" applyNumberFormat="1" applyFont="1" applyFill="1" applyBorder="1"/>
    <xf numFmtId="14" fontId="0" fillId="4" borderId="14" xfId="0" applyNumberFormat="1" applyFont="1" applyFill="1" applyBorder="1"/>
    <xf numFmtId="0" fontId="0" fillId="0" borderId="14" xfId="0" applyNumberFormat="1" applyFont="1" applyBorder="1"/>
    <xf numFmtId="14" fontId="0" fillId="0" borderId="14" xfId="0" applyNumberFormat="1" applyFont="1" applyBorder="1"/>
    <xf numFmtId="0" fontId="1" fillId="3" borderId="15" xfId="0" applyNumberFormat="1" applyFont="1" applyFill="1" applyBorder="1"/>
    <xf numFmtId="164" fontId="1" fillId="3" borderId="15" xfId="0" applyNumberFormat="1" applyFont="1" applyFill="1" applyBorder="1"/>
    <xf numFmtId="0" fontId="0" fillId="0" borderId="16" xfId="0" applyNumberFormat="1" applyFont="1" applyBorder="1"/>
    <xf numFmtId="14" fontId="0" fillId="0" borderId="16" xfId="0" applyNumberFormat="1" applyFont="1" applyBorder="1"/>
    <xf numFmtId="164" fontId="0" fillId="0" borderId="16" xfId="0" applyNumberFormat="1" applyFont="1" applyBorder="1"/>
  </cellXfs>
  <cellStyles count="2">
    <cellStyle name="Link" xfId="1" builtinId="8"/>
    <cellStyle name="Standard" xfId="0" builtinId="0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#,##0.00\ &quot;€&quot;"/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medium">
          <color indexed="64"/>
        </bottom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medium">
          <color indexed="64"/>
        </bottom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border>
        <top style="medium">
          <color indexed="64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e44" displayName="Tabelle44" ref="A2:I14" totalsRowCount="1" headerRowDxfId="45" totalsRowDxfId="44" totalsRowBorderDxfId="43">
  <autoFilter ref="A2:I13"/>
  <tableColumns count="9">
    <tableColumn id="1" name="Fachbereiche" totalsRowLabel="Ergebnis" dataDxfId="41" totalsRowDxfId="42"/>
    <tableColumn id="6" name="Preis S netto eCampus" totalsRowFunction="sum" dataDxfId="39" totalsRowDxfId="40"/>
    <tableColumn id="7" name="Preis M netto eCampus" totalsRowFunction="sum" dataDxfId="37" totalsRowDxfId="38"/>
    <tableColumn id="8" name="Peis L netto eCampus" totalsRowFunction="sum" dataDxfId="35" totalsRowDxfId="36"/>
    <tableColumn id="9" name="Anzahl eCampus Kurse 2024" totalsRowFunction="sum" dataDxfId="33" totalsRowDxfId="34"/>
    <tableColumn id="10" name="Preis S netto eCampus2" totalsRowFunction="sum" dataDxfId="31" totalsRowDxfId="32"/>
    <tableColumn id="11" name="Preis M netto eCampus3" totalsRowFunction="sum" dataDxfId="29" totalsRowDxfId="30"/>
    <tableColumn id="12" name="Peis L netto eCampus4" totalsRowFunction="sum" dataDxfId="27" totalsRowDxfId="28"/>
    <tableColumn id="13" name="Anzahl eCampus Kurse 2025" totalsRowFunction="sum" dataDxfId="25" totalsRow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e2" displayName="Tabelle2" ref="A1:T33" totalsRowShown="0" headerRowDxfId="0" dataDxfId="1" headerRowBorderDxfId="23" tableBorderDxfId="24" totalsRowBorderDxfId="22">
  <autoFilter ref="A1:T33"/>
  <tableColumns count="20">
    <tableColumn id="1" name="ISBN-E-Book" dataDxfId="21"/>
    <tableColumn id="2" name="ISBN-Print" dataDxfId="20"/>
    <tableColumn id="3" name="Titel" dataDxfId="19"/>
    <tableColumn id="4" name="Autor:in" dataDxfId="18"/>
    <tableColumn id="5" name="Altauflage" dataDxfId="17"/>
    <tableColumn id="6" name="Auflage" dataDxfId="16"/>
    <tableColumn id="7" name="Sprache" dataDxfId="15"/>
    <tableColumn id="8" name="ET" dataDxfId="14"/>
    <tableColumn id="9" name="Spalte1" dataDxfId="13"/>
    <tableColumn id="10" name="Lieferstatus Print" dataDxfId="12"/>
    <tableColumn id="11" name="E-Book bereits verfügbar" dataDxfId="11"/>
    <tableColumn id="12" name="Lehrbuch" dataDxfId="10"/>
    <tableColumn id="13" name="Fachbereich" dataDxfId="9"/>
    <tableColumn id="14" name="Paket" dataDxfId="8"/>
    <tableColumn id="15" name="DOI" dataDxfId="7"/>
    <tableColumn id="16" name="Preis S" dataDxfId="6"/>
    <tableColumn id="17" name="Preis M" dataDxfId="5"/>
    <tableColumn id="18" name="Preis L" dataDxfId="4"/>
    <tableColumn id="19" name="Preis Einzel" dataDxfId="3"/>
    <tableColumn id="20" name="ET Prin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hanser-elibrary.com/pb-assets/downloads/eCampus_Information.pdf" TargetMode="External"/><Relationship Id="rId1" Type="http://schemas.openxmlformats.org/officeDocument/2006/relationships/hyperlink" Target="https://www.hanser-elibrary.com/pb-assets/downloads/Hanser_Angebot_Bibliotheke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7" workbookViewId="0">
      <selection activeCell="F16" sqref="F16:I19"/>
    </sheetView>
  </sheetViews>
  <sheetFormatPr baseColWidth="10" defaultRowHeight="15" x14ac:dyDescent="0.25"/>
  <cols>
    <col min="1" max="1" width="33" customWidth="1"/>
  </cols>
  <sheetData>
    <row r="1" spans="1:10" ht="18.75" x14ac:dyDescent="0.3">
      <c r="A1" s="1" t="s">
        <v>0</v>
      </c>
      <c r="B1" s="2" t="s">
        <v>1</v>
      </c>
      <c r="C1" s="2"/>
      <c r="D1" s="2"/>
      <c r="E1" s="3"/>
      <c r="F1" s="2" t="s">
        <v>2</v>
      </c>
      <c r="G1" s="2"/>
      <c r="H1" s="2"/>
      <c r="I1" s="4"/>
    </row>
    <row r="2" spans="1:10" ht="45" x14ac:dyDescent="0.25">
      <c r="A2" s="5" t="s">
        <v>3</v>
      </c>
      <c r="B2" s="6" t="s">
        <v>4</v>
      </c>
      <c r="C2" s="6" t="s">
        <v>5</v>
      </c>
      <c r="D2" s="6" t="s">
        <v>6</v>
      </c>
      <c r="E2" s="7" t="s">
        <v>7</v>
      </c>
      <c r="F2" s="6" t="s">
        <v>8</v>
      </c>
      <c r="G2" s="6" t="s">
        <v>9</v>
      </c>
      <c r="H2" s="6" t="s">
        <v>10</v>
      </c>
      <c r="I2" s="8" t="s">
        <v>11</v>
      </c>
      <c r="J2" s="9"/>
    </row>
    <row r="3" spans="1:10" x14ac:dyDescent="0.25">
      <c r="A3" s="10" t="s">
        <v>12</v>
      </c>
      <c r="B3" s="11">
        <v>0</v>
      </c>
      <c r="C3" s="11">
        <v>0</v>
      </c>
      <c r="D3" s="11">
        <v>0</v>
      </c>
      <c r="E3" s="12">
        <v>0</v>
      </c>
      <c r="F3" s="11">
        <v>0</v>
      </c>
      <c r="G3" s="11">
        <v>0</v>
      </c>
      <c r="H3" s="11">
        <v>0</v>
      </c>
      <c r="I3" s="13">
        <v>0</v>
      </c>
    </row>
    <row r="4" spans="1:10" x14ac:dyDescent="0.25">
      <c r="A4" s="10" t="s">
        <v>13</v>
      </c>
      <c r="B4" s="11">
        <v>1350</v>
      </c>
      <c r="C4" s="11">
        <v>1500</v>
      </c>
      <c r="D4" s="11">
        <v>1650</v>
      </c>
      <c r="E4" s="12">
        <v>3</v>
      </c>
      <c r="F4" s="14">
        <v>1800</v>
      </c>
      <c r="G4" s="14">
        <v>2000</v>
      </c>
      <c r="H4" s="14">
        <v>2200</v>
      </c>
      <c r="I4" s="13">
        <v>4</v>
      </c>
    </row>
    <row r="5" spans="1:10" x14ac:dyDescent="0.25">
      <c r="A5" s="10" t="s">
        <v>14</v>
      </c>
      <c r="B5" s="11">
        <v>1800</v>
      </c>
      <c r="C5" s="11">
        <v>2000</v>
      </c>
      <c r="D5" s="11">
        <v>2200</v>
      </c>
      <c r="E5" s="12">
        <v>4</v>
      </c>
      <c r="F5" s="11">
        <v>2250</v>
      </c>
      <c r="G5" s="11">
        <v>2500</v>
      </c>
      <c r="H5" s="11">
        <v>2750</v>
      </c>
      <c r="I5" s="13">
        <v>5</v>
      </c>
    </row>
    <row r="6" spans="1:10" x14ac:dyDescent="0.25">
      <c r="A6" s="10" t="s">
        <v>15</v>
      </c>
      <c r="B6" s="11">
        <v>0</v>
      </c>
      <c r="C6" s="11">
        <v>0</v>
      </c>
      <c r="D6" s="11">
        <v>0</v>
      </c>
      <c r="E6" s="12">
        <v>0</v>
      </c>
      <c r="F6" s="11">
        <v>450</v>
      </c>
      <c r="G6" s="11">
        <v>500</v>
      </c>
      <c r="H6" s="11">
        <v>550</v>
      </c>
      <c r="I6" s="13">
        <v>1</v>
      </c>
    </row>
    <row r="7" spans="1:10" x14ac:dyDescent="0.25">
      <c r="A7" s="10" t="s">
        <v>16</v>
      </c>
      <c r="B7" s="11">
        <v>900</v>
      </c>
      <c r="C7" s="11">
        <v>1000</v>
      </c>
      <c r="D7" s="11">
        <v>1100</v>
      </c>
      <c r="E7" s="12">
        <v>2</v>
      </c>
      <c r="F7" s="11">
        <v>1350</v>
      </c>
      <c r="G7" s="11">
        <v>1500</v>
      </c>
      <c r="H7" s="11">
        <v>1650</v>
      </c>
      <c r="I7" s="13">
        <v>3</v>
      </c>
    </row>
    <row r="8" spans="1:10" x14ac:dyDescent="0.25">
      <c r="A8" s="10" t="s">
        <v>17</v>
      </c>
      <c r="B8" s="11">
        <v>0</v>
      </c>
      <c r="C8" s="11">
        <v>0</v>
      </c>
      <c r="D8" s="11">
        <v>0</v>
      </c>
      <c r="E8" s="12">
        <v>0</v>
      </c>
      <c r="F8" s="11">
        <v>0</v>
      </c>
      <c r="G8" s="11">
        <v>0</v>
      </c>
      <c r="H8" s="11">
        <v>0</v>
      </c>
      <c r="I8" s="13">
        <v>0</v>
      </c>
    </row>
    <row r="9" spans="1:10" x14ac:dyDescent="0.25">
      <c r="A9" s="10" t="s">
        <v>18</v>
      </c>
      <c r="B9" s="11">
        <v>0</v>
      </c>
      <c r="C9" s="11">
        <v>0</v>
      </c>
      <c r="D9" s="11">
        <v>0</v>
      </c>
      <c r="E9" s="12">
        <v>0</v>
      </c>
      <c r="F9" s="14">
        <v>3600</v>
      </c>
      <c r="G9" s="14">
        <v>4000</v>
      </c>
      <c r="H9" s="14">
        <v>4400</v>
      </c>
      <c r="I9" s="13">
        <v>8</v>
      </c>
    </row>
    <row r="10" spans="1:10" x14ac:dyDescent="0.25">
      <c r="A10" s="10" t="s">
        <v>19</v>
      </c>
      <c r="B10" s="11">
        <v>0</v>
      </c>
      <c r="C10" s="11">
        <v>0</v>
      </c>
      <c r="D10" s="11">
        <v>0</v>
      </c>
      <c r="E10" s="12">
        <v>0</v>
      </c>
      <c r="F10" s="11">
        <v>0</v>
      </c>
      <c r="G10" s="11">
        <v>0</v>
      </c>
      <c r="H10" s="11">
        <v>0</v>
      </c>
      <c r="I10" s="13">
        <v>0</v>
      </c>
    </row>
    <row r="11" spans="1:10" x14ac:dyDescent="0.25">
      <c r="A11" s="10" t="s">
        <v>20</v>
      </c>
      <c r="B11" s="11">
        <v>0</v>
      </c>
      <c r="C11" s="11">
        <v>0</v>
      </c>
      <c r="D11" s="11">
        <v>0</v>
      </c>
      <c r="E11" s="12">
        <v>0</v>
      </c>
      <c r="F11" s="11">
        <v>0</v>
      </c>
      <c r="G11" s="11">
        <v>0</v>
      </c>
      <c r="H11" s="11">
        <v>0</v>
      </c>
      <c r="I11" s="13">
        <v>0</v>
      </c>
    </row>
    <row r="12" spans="1:10" x14ac:dyDescent="0.25">
      <c r="A12" s="10" t="s">
        <v>21</v>
      </c>
      <c r="B12" s="11">
        <v>450</v>
      </c>
      <c r="C12" s="11">
        <v>500</v>
      </c>
      <c r="D12" s="11">
        <v>550</v>
      </c>
      <c r="E12" s="12">
        <v>1</v>
      </c>
      <c r="F12" s="11">
        <v>0</v>
      </c>
      <c r="G12" s="11">
        <v>0</v>
      </c>
      <c r="H12" s="11">
        <v>0</v>
      </c>
      <c r="I12" s="13">
        <v>0</v>
      </c>
    </row>
    <row r="13" spans="1:10" x14ac:dyDescent="0.25">
      <c r="A13" s="10" t="s">
        <v>22</v>
      </c>
      <c r="B13" s="14">
        <v>0</v>
      </c>
      <c r="C13" s="14">
        <v>0</v>
      </c>
      <c r="D13" s="14">
        <v>0</v>
      </c>
      <c r="E13" s="12">
        <v>0</v>
      </c>
      <c r="F13" s="14">
        <v>450</v>
      </c>
      <c r="G13" s="14">
        <v>500</v>
      </c>
      <c r="H13" s="14">
        <v>550</v>
      </c>
      <c r="I13" s="13">
        <v>1</v>
      </c>
    </row>
    <row r="14" spans="1:10" ht="15.75" thickBot="1" x14ac:dyDescent="0.3">
      <c r="A14" s="15" t="s">
        <v>23</v>
      </c>
      <c r="B14" s="16">
        <f>SUBTOTAL(109,Tabelle44[Preis S netto eCampus])</f>
        <v>4500</v>
      </c>
      <c r="C14" s="16">
        <f>SUBTOTAL(109,Tabelle44[Preis M netto eCampus])</f>
        <v>5000</v>
      </c>
      <c r="D14" s="16">
        <f>SUBTOTAL(109,Tabelle44[Peis L netto eCampus])</f>
        <v>5500</v>
      </c>
      <c r="E14" s="17">
        <f>SUBTOTAL(109,Tabelle44[Anzahl eCampus Kurse 2024])</f>
        <v>10</v>
      </c>
      <c r="F14" s="16">
        <f>SUBTOTAL(109,Tabelle44[Preis S netto eCampus2])</f>
        <v>9900</v>
      </c>
      <c r="G14" s="16">
        <f>SUBTOTAL(109,Tabelle44[Preis M netto eCampus3])</f>
        <v>11000</v>
      </c>
      <c r="H14" s="16">
        <f>SUBTOTAL(109,Tabelle44[Peis L netto eCampus4])</f>
        <v>12100</v>
      </c>
      <c r="I14" s="17">
        <f>SUBTOTAL(109,Tabelle44[Anzahl eCampus Kurse 2025])</f>
        <v>22</v>
      </c>
    </row>
    <row r="15" spans="1:10" ht="15.75" thickBot="1" x14ac:dyDescent="0.3"/>
    <row r="16" spans="1:10" x14ac:dyDescent="0.25">
      <c r="A16" s="18" t="s">
        <v>24</v>
      </c>
      <c r="B16" s="19"/>
      <c r="C16" s="19"/>
      <c r="D16" s="19"/>
      <c r="E16" s="20"/>
      <c r="F16" s="21" t="s">
        <v>25</v>
      </c>
      <c r="G16" s="22"/>
      <c r="H16" s="22"/>
      <c r="I16" s="22"/>
    </row>
    <row r="17" spans="1:9" ht="45" x14ac:dyDescent="0.25">
      <c r="A17" s="23"/>
      <c r="B17" s="6" t="s">
        <v>4</v>
      </c>
      <c r="C17" s="6" t="s">
        <v>5</v>
      </c>
      <c r="D17" s="6" t="s">
        <v>6</v>
      </c>
      <c r="E17" s="8" t="s">
        <v>26</v>
      </c>
      <c r="F17" s="21"/>
      <c r="G17" s="22"/>
      <c r="H17" s="22"/>
      <c r="I17" s="22"/>
    </row>
    <row r="18" spans="1:9" ht="47.25" customHeight="1" x14ac:dyDescent="0.25">
      <c r="A18" s="24" t="s">
        <v>27</v>
      </c>
      <c r="B18" s="25">
        <f>Tabelle44[[#Totals],[Preis S netto eCampus]]+Tabelle44[[#Totals],[Preis S netto eCampus2]]</f>
        <v>14400</v>
      </c>
      <c r="C18" s="25">
        <f>Tabelle44[[#Totals],[Preis M netto eCampus]]+Tabelle44[[#Totals],[Preis M netto eCampus3]]</f>
        <v>16000</v>
      </c>
      <c r="D18" s="25">
        <f>Tabelle44[[#Totals],[Peis L netto eCampus]]+Tabelle44[[#Totals],[Peis L netto eCampus4]]</f>
        <v>17600</v>
      </c>
      <c r="E18" s="26">
        <v>32</v>
      </c>
      <c r="F18" s="21"/>
      <c r="G18" s="22"/>
      <c r="H18" s="22"/>
      <c r="I18" s="22"/>
    </row>
    <row r="19" spans="1:9" ht="15.75" thickBot="1" x14ac:dyDescent="0.3">
      <c r="A19" s="27" t="s">
        <v>28</v>
      </c>
      <c r="B19" s="28">
        <f>B18*0.8</f>
        <v>11520</v>
      </c>
      <c r="C19" s="28">
        <f>C18*0.8</f>
        <v>12800</v>
      </c>
      <c r="D19" s="28">
        <f>D18*0.8</f>
        <v>14080</v>
      </c>
      <c r="E19" s="29"/>
      <c r="F19" s="21"/>
      <c r="G19" s="22"/>
      <c r="H19" s="22"/>
      <c r="I19" s="22"/>
    </row>
    <row r="21" spans="1:9" x14ac:dyDescent="0.25">
      <c r="A21" s="30" t="s">
        <v>29</v>
      </c>
      <c r="B21" s="31" t="s">
        <v>30</v>
      </c>
    </row>
    <row r="22" spans="1:9" x14ac:dyDescent="0.25">
      <c r="A22" s="30" t="s">
        <v>31</v>
      </c>
      <c r="B22" s="31" t="s">
        <v>32</v>
      </c>
    </row>
    <row r="24" spans="1:9" x14ac:dyDescent="0.25">
      <c r="A24" s="32" t="s">
        <v>33</v>
      </c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3" t="s">
        <v>34</v>
      </c>
    </row>
  </sheetData>
  <mergeCells count="4">
    <mergeCell ref="B1:E1"/>
    <mergeCell ref="F1:I1"/>
    <mergeCell ref="F16:I19"/>
    <mergeCell ref="A24:I24"/>
  </mergeCells>
  <hyperlinks>
    <hyperlink ref="B22" r:id="rId1"/>
    <hyperlink ref="B21" r:id="rId2"/>
  </hyperlinks>
  <pageMargins left="0.7" right="0.7" top="0.78740157499999996" bottom="0.78740157499999996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E22" sqref="E22"/>
    </sheetView>
  </sheetViews>
  <sheetFormatPr baseColWidth="10" defaultRowHeight="15" x14ac:dyDescent="0.25"/>
  <cols>
    <col min="1" max="1" width="14.140625" customWidth="1"/>
    <col min="2" max="2" width="12.28515625" customWidth="1"/>
    <col min="5" max="5" width="12.28515625" customWidth="1"/>
    <col min="10" max="10" width="18.28515625" customWidth="1"/>
    <col min="11" max="11" width="25" customWidth="1"/>
    <col min="13" max="13" width="13.85546875" customWidth="1"/>
    <col min="19" max="19" width="13.28515625" customWidth="1"/>
  </cols>
  <sheetData>
    <row r="1" spans="1:20" x14ac:dyDescent="0.25">
      <c r="A1" s="40" t="s">
        <v>35</v>
      </c>
      <c r="B1" s="40" t="s">
        <v>36</v>
      </c>
      <c r="C1" s="40" t="s">
        <v>37</v>
      </c>
      <c r="D1" s="40" t="s">
        <v>38</v>
      </c>
      <c r="E1" s="40" t="s">
        <v>39</v>
      </c>
      <c r="F1" s="40" t="s">
        <v>40</v>
      </c>
      <c r="G1" s="40" t="s">
        <v>41</v>
      </c>
      <c r="H1" s="40" t="s">
        <v>42</v>
      </c>
      <c r="I1" s="40" t="s">
        <v>43</v>
      </c>
      <c r="J1" s="40" t="s">
        <v>44</v>
      </c>
      <c r="K1" s="40" t="s">
        <v>45</v>
      </c>
      <c r="L1" s="40" t="s">
        <v>46</v>
      </c>
      <c r="M1" s="40" t="s">
        <v>47</v>
      </c>
      <c r="N1" s="40" t="s">
        <v>48</v>
      </c>
      <c r="O1" s="40" t="s">
        <v>49</v>
      </c>
      <c r="P1" s="41" t="s">
        <v>50</v>
      </c>
      <c r="Q1" s="41" t="s">
        <v>51</v>
      </c>
      <c r="R1" s="41" t="s">
        <v>52</v>
      </c>
      <c r="S1" s="41" t="s">
        <v>53</v>
      </c>
      <c r="T1" s="41" t="s">
        <v>54</v>
      </c>
    </row>
    <row r="2" spans="1:20" x14ac:dyDescent="0.25">
      <c r="A2" s="36" t="s">
        <v>55</v>
      </c>
      <c r="B2" s="36" t="s">
        <v>56</v>
      </c>
      <c r="C2" s="36" t="s">
        <v>57</v>
      </c>
      <c r="D2" s="36" t="s">
        <v>58</v>
      </c>
      <c r="E2" s="36" t="s">
        <v>56</v>
      </c>
      <c r="F2" s="36" t="s">
        <v>59</v>
      </c>
      <c r="G2" s="36" t="s">
        <v>60</v>
      </c>
      <c r="H2" s="37">
        <v>45168</v>
      </c>
      <c r="I2" s="36"/>
      <c r="J2" s="36" t="s">
        <v>56</v>
      </c>
      <c r="K2" s="36" t="s">
        <v>61</v>
      </c>
      <c r="L2" s="36" t="s">
        <v>62</v>
      </c>
      <c r="M2" s="36" t="s">
        <v>63</v>
      </c>
      <c r="N2" s="36" t="s">
        <v>64</v>
      </c>
      <c r="O2" s="36" t="s">
        <v>65</v>
      </c>
      <c r="P2" s="35">
        <v>450</v>
      </c>
      <c r="Q2" s="35">
        <v>500</v>
      </c>
      <c r="R2" s="35">
        <v>550</v>
      </c>
      <c r="S2" s="35">
        <v>1000</v>
      </c>
      <c r="T2" s="36" t="s">
        <v>56</v>
      </c>
    </row>
    <row r="3" spans="1:20" x14ac:dyDescent="0.25">
      <c r="A3" s="38" t="s">
        <v>66</v>
      </c>
      <c r="B3" s="38" t="s">
        <v>56</v>
      </c>
      <c r="C3" s="38" t="s">
        <v>67</v>
      </c>
      <c r="D3" s="38" t="s">
        <v>68</v>
      </c>
      <c r="E3" s="38" t="s">
        <v>56</v>
      </c>
      <c r="F3" s="38" t="s">
        <v>59</v>
      </c>
      <c r="G3" s="38" t="s">
        <v>60</v>
      </c>
      <c r="H3" s="39">
        <v>45391</v>
      </c>
      <c r="I3" s="38"/>
      <c r="J3" s="38" t="s">
        <v>56</v>
      </c>
      <c r="K3" s="38" t="s">
        <v>61</v>
      </c>
      <c r="L3" s="38" t="s">
        <v>62</v>
      </c>
      <c r="M3" s="38" t="s">
        <v>63</v>
      </c>
      <c r="N3" s="38" t="s">
        <v>64</v>
      </c>
      <c r="O3" s="38" t="s">
        <v>69</v>
      </c>
      <c r="P3" s="34">
        <v>450</v>
      </c>
      <c r="Q3" s="34">
        <v>500</v>
      </c>
      <c r="R3" s="34">
        <v>550</v>
      </c>
      <c r="S3" s="34">
        <v>1000</v>
      </c>
      <c r="T3" s="38" t="s">
        <v>56</v>
      </c>
    </row>
    <row r="4" spans="1:20" x14ac:dyDescent="0.25">
      <c r="A4" s="36" t="s">
        <v>70</v>
      </c>
      <c r="B4" s="36" t="s">
        <v>56</v>
      </c>
      <c r="C4" s="36" t="s">
        <v>71</v>
      </c>
      <c r="D4" s="36" t="s">
        <v>72</v>
      </c>
      <c r="E4" s="36" t="s">
        <v>56</v>
      </c>
      <c r="F4" s="36" t="s">
        <v>59</v>
      </c>
      <c r="G4" s="36" t="s">
        <v>60</v>
      </c>
      <c r="H4" s="37">
        <v>45135</v>
      </c>
      <c r="I4" s="36"/>
      <c r="J4" s="36" t="s">
        <v>56</v>
      </c>
      <c r="K4" s="36" t="s">
        <v>61</v>
      </c>
      <c r="L4" s="36" t="s">
        <v>62</v>
      </c>
      <c r="M4" s="36" t="s">
        <v>63</v>
      </c>
      <c r="N4" s="36" t="s">
        <v>64</v>
      </c>
      <c r="O4" s="36" t="s">
        <v>73</v>
      </c>
      <c r="P4" s="35">
        <v>450</v>
      </c>
      <c r="Q4" s="35">
        <v>500</v>
      </c>
      <c r="R4" s="35">
        <v>550</v>
      </c>
      <c r="S4" s="35">
        <v>1000</v>
      </c>
      <c r="T4" s="36" t="s">
        <v>56</v>
      </c>
    </row>
    <row r="5" spans="1:20" x14ac:dyDescent="0.25">
      <c r="A5" s="38" t="s">
        <v>74</v>
      </c>
      <c r="B5" s="38" t="s">
        <v>56</v>
      </c>
      <c r="C5" s="38" t="s">
        <v>75</v>
      </c>
      <c r="D5" s="38" t="s">
        <v>76</v>
      </c>
      <c r="E5" s="38" t="s">
        <v>56</v>
      </c>
      <c r="F5" s="38" t="s">
        <v>59</v>
      </c>
      <c r="G5" s="38" t="s">
        <v>60</v>
      </c>
      <c r="H5" s="39">
        <v>45092</v>
      </c>
      <c r="I5" s="38"/>
      <c r="J5" s="38" t="s">
        <v>56</v>
      </c>
      <c r="K5" s="38" t="s">
        <v>61</v>
      </c>
      <c r="L5" s="38" t="s">
        <v>62</v>
      </c>
      <c r="M5" s="38" t="s">
        <v>63</v>
      </c>
      <c r="N5" s="38" t="s">
        <v>64</v>
      </c>
      <c r="O5" s="38" t="s">
        <v>77</v>
      </c>
      <c r="P5" s="34">
        <v>450</v>
      </c>
      <c r="Q5" s="34">
        <v>500</v>
      </c>
      <c r="R5" s="34">
        <v>550</v>
      </c>
      <c r="S5" s="34">
        <v>1000</v>
      </c>
      <c r="T5" s="38" t="s">
        <v>56</v>
      </c>
    </row>
    <row r="6" spans="1:20" x14ac:dyDescent="0.25">
      <c r="A6" s="36" t="s">
        <v>78</v>
      </c>
      <c r="B6" s="36" t="s">
        <v>56</v>
      </c>
      <c r="C6" s="36" t="s">
        <v>79</v>
      </c>
      <c r="D6" s="36" t="s">
        <v>80</v>
      </c>
      <c r="E6" s="36" t="s">
        <v>56</v>
      </c>
      <c r="F6" s="36" t="s">
        <v>59</v>
      </c>
      <c r="G6" s="36" t="s">
        <v>60</v>
      </c>
      <c r="H6" s="37">
        <v>45750</v>
      </c>
      <c r="I6" s="36"/>
      <c r="J6" s="36" t="s">
        <v>56</v>
      </c>
      <c r="K6" s="36" t="s">
        <v>81</v>
      </c>
      <c r="L6" s="36" t="s">
        <v>56</v>
      </c>
      <c r="M6" s="36" t="s">
        <v>82</v>
      </c>
      <c r="N6" s="36" t="s">
        <v>83</v>
      </c>
      <c r="O6" s="36" t="s">
        <v>84</v>
      </c>
      <c r="P6" s="35">
        <v>450</v>
      </c>
      <c r="Q6" s="35">
        <v>500</v>
      </c>
      <c r="R6" s="35">
        <v>550</v>
      </c>
      <c r="S6" s="35">
        <v>1000</v>
      </c>
      <c r="T6" s="36" t="s">
        <v>56</v>
      </c>
    </row>
    <row r="7" spans="1:20" x14ac:dyDescent="0.25">
      <c r="A7" s="38" t="s">
        <v>85</v>
      </c>
      <c r="B7" s="38" t="s">
        <v>56</v>
      </c>
      <c r="C7" s="38" t="s">
        <v>86</v>
      </c>
      <c r="D7" s="38" t="s">
        <v>87</v>
      </c>
      <c r="E7" s="38" t="s">
        <v>56</v>
      </c>
      <c r="F7" s="38" t="s">
        <v>59</v>
      </c>
      <c r="G7" s="38" t="s">
        <v>60</v>
      </c>
      <c r="H7" s="39">
        <v>45750</v>
      </c>
      <c r="I7" s="38"/>
      <c r="J7" s="38" t="s">
        <v>56</v>
      </c>
      <c r="K7" s="38" t="s">
        <v>81</v>
      </c>
      <c r="L7" s="38" t="s">
        <v>56</v>
      </c>
      <c r="M7" s="38" t="s">
        <v>88</v>
      </c>
      <c r="N7" s="38" t="s">
        <v>89</v>
      </c>
      <c r="O7" s="38" t="s">
        <v>90</v>
      </c>
      <c r="P7" s="34">
        <v>450</v>
      </c>
      <c r="Q7" s="34">
        <v>500</v>
      </c>
      <c r="R7" s="34">
        <v>550</v>
      </c>
      <c r="S7" s="34">
        <v>1000</v>
      </c>
      <c r="T7" s="38" t="s">
        <v>56</v>
      </c>
    </row>
    <row r="8" spans="1:20" x14ac:dyDescent="0.25">
      <c r="A8" s="36" t="s">
        <v>91</v>
      </c>
      <c r="B8" s="36" t="s">
        <v>56</v>
      </c>
      <c r="C8" s="36" t="s">
        <v>92</v>
      </c>
      <c r="D8" s="36" t="s">
        <v>93</v>
      </c>
      <c r="E8" s="36" t="s">
        <v>56</v>
      </c>
      <c r="F8" s="36" t="s">
        <v>59</v>
      </c>
      <c r="G8" s="36" t="s">
        <v>60</v>
      </c>
      <c r="H8" s="37">
        <v>45145</v>
      </c>
      <c r="I8" s="36"/>
      <c r="J8" s="36" t="s">
        <v>56</v>
      </c>
      <c r="K8" s="36" t="s">
        <v>61</v>
      </c>
      <c r="L8" s="36" t="s">
        <v>62</v>
      </c>
      <c r="M8" s="36" t="s">
        <v>94</v>
      </c>
      <c r="N8" s="36" t="s">
        <v>95</v>
      </c>
      <c r="O8" s="36" t="s">
        <v>96</v>
      </c>
      <c r="P8" s="35">
        <v>450</v>
      </c>
      <c r="Q8" s="35">
        <v>500</v>
      </c>
      <c r="R8" s="35">
        <v>550</v>
      </c>
      <c r="S8" s="35">
        <v>1000</v>
      </c>
      <c r="T8" s="36" t="s">
        <v>56</v>
      </c>
    </row>
    <row r="9" spans="1:20" x14ac:dyDescent="0.25">
      <c r="A9" s="38" t="s">
        <v>97</v>
      </c>
      <c r="B9" s="38" t="s">
        <v>56</v>
      </c>
      <c r="C9" s="38" t="s">
        <v>98</v>
      </c>
      <c r="D9" s="38" t="s">
        <v>99</v>
      </c>
      <c r="E9" s="38" t="s">
        <v>56</v>
      </c>
      <c r="F9" s="38" t="s">
        <v>59</v>
      </c>
      <c r="G9" s="38" t="s">
        <v>60</v>
      </c>
      <c r="H9" s="39">
        <v>45116</v>
      </c>
      <c r="I9" s="38"/>
      <c r="J9" s="38" t="s">
        <v>56</v>
      </c>
      <c r="K9" s="38" t="s">
        <v>61</v>
      </c>
      <c r="L9" s="38" t="s">
        <v>62</v>
      </c>
      <c r="M9" s="38" t="s">
        <v>94</v>
      </c>
      <c r="N9" s="38" t="s">
        <v>95</v>
      </c>
      <c r="O9" s="38" t="s">
        <v>100</v>
      </c>
      <c r="P9" s="34">
        <v>450</v>
      </c>
      <c r="Q9" s="34">
        <v>500</v>
      </c>
      <c r="R9" s="34">
        <v>550</v>
      </c>
      <c r="S9" s="34">
        <v>1000</v>
      </c>
      <c r="T9" s="38" t="s">
        <v>56</v>
      </c>
    </row>
    <row r="10" spans="1:20" x14ac:dyDescent="0.25">
      <c r="A10" s="36" t="s">
        <v>101</v>
      </c>
      <c r="B10" s="36" t="s">
        <v>56</v>
      </c>
      <c r="C10" s="36" t="s">
        <v>102</v>
      </c>
      <c r="D10" s="36" t="s">
        <v>103</v>
      </c>
      <c r="E10" s="36" t="s">
        <v>56</v>
      </c>
      <c r="F10" s="36" t="s">
        <v>59</v>
      </c>
      <c r="G10" s="36" t="s">
        <v>60</v>
      </c>
      <c r="H10" s="37">
        <v>45092</v>
      </c>
      <c r="I10" s="36"/>
      <c r="J10" s="36" t="s">
        <v>56</v>
      </c>
      <c r="K10" s="36" t="s">
        <v>61</v>
      </c>
      <c r="L10" s="36" t="s">
        <v>62</v>
      </c>
      <c r="M10" s="36" t="s">
        <v>94</v>
      </c>
      <c r="N10" s="36" t="s">
        <v>95</v>
      </c>
      <c r="O10" s="36" t="s">
        <v>104</v>
      </c>
      <c r="P10" s="35">
        <v>450</v>
      </c>
      <c r="Q10" s="35">
        <v>500</v>
      </c>
      <c r="R10" s="35">
        <v>550</v>
      </c>
      <c r="S10" s="35">
        <v>1000</v>
      </c>
      <c r="T10" s="36" t="s">
        <v>56</v>
      </c>
    </row>
    <row r="11" spans="1:20" x14ac:dyDescent="0.25">
      <c r="A11" s="38" t="s">
        <v>105</v>
      </c>
      <c r="B11" s="38" t="s">
        <v>56</v>
      </c>
      <c r="C11" s="38" t="s">
        <v>106</v>
      </c>
      <c r="D11" s="38" t="s">
        <v>107</v>
      </c>
      <c r="E11" s="38" t="s">
        <v>56</v>
      </c>
      <c r="F11" s="38" t="s">
        <v>59</v>
      </c>
      <c r="G11" s="38" t="s">
        <v>60</v>
      </c>
      <c r="H11" s="39">
        <v>45750</v>
      </c>
      <c r="I11" s="38"/>
      <c r="J11" s="38" t="s">
        <v>56</v>
      </c>
      <c r="K11" s="38" t="s">
        <v>81</v>
      </c>
      <c r="L11" s="38" t="s">
        <v>56</v>
      </c>
      <c r="M11" s="38" t="s">
        <v>88</v>
      </c>
      <c r="N11" s="38" t="s">
        <v>89</v>
      </c>
      <c r="O11" s="38" t="s">
        <v>108</v>
      </c>
      <c r="P11" s="34">
        <v>450</v>
      </c>
      <c r="Q11" s="34">
        <v>500</v>
      </c>
      <c r="R11" s="34">
        <v>550</v>
      </c>
      <c r="S11" s="34">
        <v>1000</v>
      </c>
      <c r="T11" s="38" t="s">
        <v>56</v>
      </c>
    </row>
    <row r="12" spans="1:20" x14ac:dyDescent="0.25">
      <c r="A12" s="36" t="s">
        <v>109</v>
      </c>
      <c r="B12" s="36" t="s">
        <v>56</v>
      </c>
      <c r="C12" s="36" t="s">
        <v>110</v>
      </c>
      <c r="D12" s="36" t="s">
        <v>111</v>
      </c>
      <c r="E12" s="36" t="s">
        <v>56</v>
      </c>
      <c r="F12" s="36" t="s">
        <v>59</v>
      </c>
      <c r="G12" s="36" t="s">
        <v>60</v>
      </c>
      <c r="H12" s="37">
        <v>45135</v>
      </c>
      <c r="I12" s="36"/>
      <c r="J12" s="36" t="s">
        <v>56</v>
      </c>
      <c r="K12" s="36" t="s">
        <v>61</v>
      </c>
      <c r="L12" s="36" t="s">
        <v>62</v>
      </c>
      <c r="M12" s="36" t="s">
        <v>94</v>
      </c>
      <c r="N12" s="36" t="s">
        <v>95</v>
      </c>
      <c r="O12" s="36" t="s">
        <v>112</v>
      </c>
      <c r="P12" s="35">
        <v>450</v>
      </c>
      <c r="Q12" s="35">
        <v>500</v>
      </c>
      <c r="R12" s="35">
        <v>550</v>
      </c>
      <c r="S12" s="35">
        <v>1000</v>
      </c>
      <c r="T12" s="36" t="s">
        <v>56</v>
      </c>
    </row>
    <row r="13" spans="1:20" x14ac:dyDescent="0.25">
      <c r="A13" s="38" t="s">
        <v>113</v>
      </c>
      <c r="B13" s="38" t="s">
        <v>56</v>
      </c>
      <c r="C13" s="38" t="s">
        <v>114</v>
      </c>
      <c r="D13" s="38" t="s">
        <v>115</v>
      </c>
      <c r="E13" s="38" t="s">
        <v>56</v>
      </c>
      <c r="F13" s="38" t="s">
        <v>59</v>
      </c>
      <c r="G13" s="38" t="s">
        <v>60</v>
      </c>
      <c r="H13" s="39">
        <v>45135</v>
      </c>
      <c r="I13" s="38"/>
      <c r="J13" s="38" t="s">
        <v>56</v>
      </c>
      <c r="K13" s="38" t="s">
        <v>61</v>
      </c>
      <c r="L13" s="38" t="s">
        <v>62</v>
      </c>
      <c r="M13" s="38" t="s">
        <v>94</v>
      </c>
      <c r="N13" s="38" t="s">
        <v>95</v>
      </c>
      <c r="O13" s="38" t="s">
        <v>116</v>
      </c>
      <c r="P13" s="34">
        <v>450</v>
      </c>
      <c r="Q13" s="34">
        <v>500</v>
      </c>
      <c r="R13" s="34">
        <v>550</v>
      </c>
      <c r="S13" s="34">
        <v>1000</v>
      </c>
      <c r="T13" s="38" t="s">
        <v>56</v>
      </c>
    </row>
    <row r="14" spans="1:20" x14ac:dyDescent="0.25">
      <c r="A14" s="36" t="s">
        <v>117</v>
      </c>
      <c r="B14" s="36" t="s">
        <v>56</v>
      </c>
      <c r="C14" s="36" t="s">
        <v>118</v>
      </c>
      <c r="D14" s="36" t="s">
        <v>119</v>
      </c>
      <c r="E14" s="36" t="s">
        <v>56</v>
      </c>
      <c r="F14" s="36" t="s">
        <v>59</v>
      </c>
      <c r="G14" s="36" t="s">
        <v>60</v>
      </c>
      <c r="H14" s="37">
        <v>45750</v>
      </c>
      <c r="I14" s="36"/>
      <c r="J14" s="36" t="s">
        <v>56</v>
      </c>
      <c r="K14" s="36" t="s">
        <v>81</v>
      </c>
      <c r="L14" s="36" t="s">
        <v>56</v>
      </c>
      <c r="M14" s="36" t="s">
        <v>94</v>
      </c>
      <c r="N14" s="36" t="s">
        <v>120</v>
      </c>
      <c r="O14" s="36" t="s">
        <v>121</v>
      </c>
      <c r="P14" s="35">
        <v>450</v>
      </c>
      <c r="Q14" s="35">
        <v>500</v>
      </c>
      <c r="R14" s="35">
        <v>550</v>
      </c>
      <c r="S14" s="35">
        <v>1000</v>
      </c>
      <c r="T14" s="36" t="s">
        <v>56</v>
      </c>
    </row>
    <row r="15" spans="1:20" x14ac:dyDescent="0.25">
      <c r="A15" s="38" t="s">
        <v>122</v>
      </c>
      <c r="B15" s="38" t="s">
        <v>56</v>
      </c>
      <c r="C15" s="38" t="s">
        <v>123</v>
      </c>
      <c r="D15" s="38" t="s">
        <v>124</v>
      </c>
      <c r="E15" s="38" t="s">
        <v>56</v>
      </c>
      <c r="F15" s="38" t="s">
        <v>59</v>
      </c>
      <c r="G15" s="38" t="s">
        <v>60</v>
      </c>
      <c r="H15" s="39">
        <v>45750</v>
      </c>
      <c r="I15" s="38"/>
      <c r="J15" s="38" t="s">
        <v>56</v>
      </c>
      <c r="K15" s="38" t="s">
        <v>81</v>
      </c>
      <c r="L15" s="38" t="s">
        <v>56</v>
      </c>
      <c r="M15" s="38" t="s">
        <v>94</v>
      </c>
      <c r="N15" s="38" t="s">
        <v>120</v>
      </c>
      <c r="O15" s="38" t="s">
        <v>125</v>
      </c>
      <c r="P15" s="34">
        <v>450</v>
      </c>
      <c r="Q15" s="34">
        <v>500</v>
      </c>
      <c r="R15" s="34">
        <v>550</v>
      </c>
      <c r="S15" s="34">
        <v>1000</v>
      </c>
      <c r="T15" s="38" t="s">
        <v>56</v>
      </c>
    </row>
    <row r="16" spans="1:20" x14ac:dyDescent="0.25">
      <c r="A16" s="36" t="s">
        <v>126</v>
      </c>
      <c r="B16" s="36" t="s">
        <v>56</v>
      </c>
      <c r="C16" s="36" t="s">
        <v>127</v>
      </c>
      <c r="D16" s="36" t="s">
        <v>128</v>
      </c>
      <c r="E16" s="36" t="s">
        <v>56</v>
      </c>
      <c r="F16" s="36" t="s">
        <v>59</v>
      </c>
      <c r="G16" s="36" t="s">
        <v>60</v>
      </c>
      <c r="H16" s="37">
        <v>45750</v>
      </c>
      <c r="I16" s="36"/>
      <c r="J16" s="36" t="s">
        <v>56</v>
      </c>
      <c r="K16" s="36" t="s">
        <v>81</v>
      </c>
      <c r="L16" s="36" t="s">
        <v>56</v>
      </c>
      <c r="M16" s="36" t="s">
        <v>94</v>
      </c>
      <c r="N16" s="36" t="s">
        <v>120</v>
      </c>
      <c r="O16" s="36" t="s">
        <v>129</v>
      </c>
      <c r="P16" s="35">
        <v>450</v>
      </c>
      <c r="Q16" s="35">
        <v>500</v>
      </c>
      <c r="R16" s="35">
        <v>550</v>
      </c>
      <c r="S16" s="35">
        <v>1000</v>
      </c>
      <c r="T16" s="36" t="s">
        <v>56</v>
      </c>
    </row>
    <row r="17" spans="1:20" x14ac:dyDescent="0.25">
      <c r="A17" s="38" t="s">
        <v>130</v>
      </c>
      <c r="B17" s="38" t="s">
        <v>56</v>
      </c>
      <c r="C17" s="38" t="s">
        <v>131</v>
      </c>
      <c r="D17" s="38" t="s">
        <v>132</v>
      </c>
      <c r="E17" s="38" t="s">
        <v>56</v>
      </c>
      <c r="F17" s="38" t="s">
        <v>59</v>
      </c>
      <c r="G17" s="38" t="s">
        <v>60</v>
      </c>
      <c r="H17" s="39">
        <v>45750</v>
      </c>
      <c r="I17" s="38"/>
      <c r="J17" s="38" t="s">
        <v>56</v>
      </c>
      <c r="K17" s="38" t="s">
        <v>81</v>
      </c>
      <c r="L17" s="38" t="s">
        <v>56</v>
      </c>
      <c r="M17" s="38" t="s">
        <v>94</v>
      </c>
      <c r="N17" s="38" t="s">
        <v>120</v>
      </c>
      <c r="O17" s="38" t="s">
        <v>133</v>
      </c>
      <c r="P17" s="34">
        <v>450</v>
      </c>
      <c r="Q17" s="34">
        <v>500</v>
      </c>
      <c r="R17" s="34">
        <v>550</v>
      </c>
      <c r="S17" s="34">
        <v>1000</v>
      </c>
      <c r="T17" s="38" t="s">
        <v>56</v>
      </c>
    </row>
    <row r="18" spans="1:20" x14ac:dyDescent="0.25">
      <c r="A18" s="36" t="s">
        <v>134</v>
      </c>
      <c r="B18" s="36" t="s">
        <v>56</v>
      </c>
      <c r="C18" s="36" t="s">
        <v>135</v>
      </c>
      <c r="D18" s="36" t="s">
        <v>136</v>
      </c>
      <c r="E18" s="36" t="s">
        <v>56</v>
      </c>
      <c r="F18" s="36" t="s">
        <v>59</v>
      </c>
      <c r="G18" s="36" t="s">
        <v>60</v>
      </c>
      <c r="H18" s="37">
        <v>45168</v>
      </c>
      <c r="I18" s="36"/>
      <c r="J18" s="36" t="s">
        <v>56</v>
      </c>
      <c r="K18" s="36" t="s">
        <v>61</v>
      </c>
      <c r="L18" s="36" t="s">
        <v>62</v>
      </c>
      <c r="M18" s="36" t="s">
        <v>137</v>
      </c>
      <c r="N18" s="36" t="s">
        <v>138</v>
      </c>
      <c r="O18" s="36" t="s">
        <v>139</v>
      </c>
      <c r="P18" s="35">
        <v>450</v>
      </c>
      <c r="Q18" s="35">
        <v>500</v>
      </c>
      <c r="R18" s="35">
        <v>550</v>
      </c>
      <c r="S18" s="35">
        <v>1000</v>
      </c>
      <c r="T18" s="36" t="s">
        <v>56</v>
      </c>
    </row>
    <row r="19" spans="1:20" x14ac:dyDescent="0.25">
      <c r="A19" s="38" t="s">
        <v>140</v>
      </c>
      <c r="B19" s="38" t="s">
        <v>56</v>
      </c>
      <c r="C19" s="38" t="s">
        <v>141</v>
      </c>
      <c r="D19" s="38" t="s">
        <v>142</v>
      </c>
      <c r="E19" s="38" t="s">
        <v>56</v>
      </c>
      <c r="F19" s="38" t="s">
        <v>59</v>
      </c>
      <c r="G19" s="38" t="s">
        <v>60</v>
      </c>
      <c r="H19" s="39">
        <v>45391</v>
      </c>
      <c r="I19" s="38"/>
      <c r="J19" s="38" t="s">
        <v>56</v>
      </c>
      <c r="K19" s="38" t="s">
        <v>61</v>
      </c>
      <c r="L19" s="38" t="s">
        <v>62</v>
      </c>
      <c r="M19" s="38" t="s">
        <v>143</v>
      </c>
      <c r="N19" s="38" t="s">
        <v>144</v>
      </c>
      <c r="O19" s="38" t="s">
        <v>145</v>
      </c>
      <c r="P19" s="34">
        <v>450</v>
      </c>
      <c r="Q19" s="34">
        <v>500</v>
      </c>
      <c r="R19" s="34">
        <v>550</v>
      </c>
      <c r="S19" s="34">
        <v>1000</v>
      </c>
      <c r="T19" s="38" t="s">
        <v>56</v>
      </c>
    </row>
    <row r="20" spans="1:20" x14ac:dyDescent="0.25">
      <c r="A20" s="36" t="s">
        <v>146</v>
      </c>
      <c r="B20" s="36" t="s">
        <v>56</v>
      </c>
      <c r="C20" s="36" t="s">
        <v>147</v>
      </c>
      <c r="D20" s="36" t="s">
        <v>142</v>
      </c>
      <c r="E20" s="36" t="s">
        <v>56</v>
      </c>
      <c r="F20" s="36" t="s">
        <v>59</v>
      </c>
      <c r="G20" s="36" t="s">
        <v>60</v>
      </c>
      <c r="H20" s="37">
        <v>44998</v>
      </c>
      <c r="I20" s="36"/>
      <c r="J20" s="36" t="s">
        <v>56</v>
      </c>
      <c r="K20" s="36" t="s">
        <v>61</v>
      </c>
      <c r="L20" s="36" t="s">
        <v>62</v>
      </c>
      <c r="M20" s="36" t="s">
        <v>143</v>
      </c>
      <c r="N20" s="36" t="s">
        <v>144</v>
      </c>
      <c r="O20" s="36" t="s">
        <v>148</v>
      </c>
      <c r="P20" s="35">
        <v>450</v>
      </c>
      <c r="Q20" s="35">
        <v>500</v>
      </c>
      <c r="R20" s="35">
        <v>550</v>
      </c>
      <c r="S20" s="35">
        <v>1000</v>
      </c>
      <c r="T20" s="36" t="s">
        <v>56</v>
      </c>
    </row>
    <row r="21" spans="1:20" x14ac:dyDescent="0.25">
      <c r="A21" s="38" t="s">
        <v>149</v>
      </c>
      <c r="B21" s="38" t="s">
        <v>56</v>
      </c>
      <c r="C21" s="38" t="s">
        <v>150</v>
      </c>
      <c r="D21" s="38" t="s">
        <v>142</v>
      </c>
      <c r="E21" s="38" t="s">
        <v>56</v>
      </c>
      <c r="F21" s="38" t="s">
        <v>59</v>
      </c>
      <c r="G21" s="38" t="s">
        <v>60</v>
      </c>
      <c r="H21" s="39">
        <v>44998</v>
      </c>
      <c r="I21" s="38"/>
      <c r="J21" s="38" t="s">
        <v>56</v>
      </c>
      <c r="K21" s="38" t="s">
        <v>61</v>
      </c>
      <c r="L21" s="38" t="s">
        <v>62</v>
      </c>
      <c r="M21" s="38" t="s">
        <v>143</v>
      </c>
      <c r="N21" s="38" t="s">
        <v>144</v>
      </c>
      <c r="O21" s="38" t="s">
        <v>151</v>
      </c>
      <c r="P21" s="34">
        <v>450</v>
      </c>
      <c r="Q21" s="34">
        <v>500</v>
      </c>
      <c r="R21" s="34">
        <v>550</v>
      </c>
      <c r="S21" s="34">
        <v>1000</v>
      </c>
      <c r="T21" s="38" t="s">
        <v>56</v>
      </c>
    </row>
    <row r="22" spans="1:20" x14ac:dyDescent="0.25">
      <c r="A22" s="36" t="s">
        <v>152</v>
      </c>
      <c r="B22" s="36" t="s">
        <v>56</v>
      </c>
      <c r="C22" s="36" t="s">
        <v>153</v>
      </c>
      <c r="D22" s="36" t="s">
        <v>154</v>
      </c>
      <c r="E22" s="36" t="s">
        <v>56</v>
      </c>
      <c r="F22" s="36" t="s">
        <v>59</v>
      </c>
      <c r="G22" s="36" t="s">
        <v>60</v>
      </c>
      <c r="H22" s="37">
        <v>44978</v>
      </c>
      <c r="I22" s="36"/>
      <c r="J22" s="36" t="s">
        <v>56</v>
      </c>
      <c r="K22" s="36" t="s">
        <v>61</v>
      </c>
      <c r="L22" s="36" t="s">
        <v>62</v>
      </c>
      <c r="M22" s="36" t="s">
        <v>155</v>
      </c>
      <c r="N22" s="36" t="s">
        <v>156</v>
      </c>
      <c r="O22" s="36" t="s">
        <v>157</v>
      </c>
      <c r="P22" s="35">
        <v>450</v>
      </c>
      <c r="Q22" s="35">
        <v>500</v>
      </c>
      <c r="R22" s="35">
        <v>550</v>
      </c>
      <c r="S22" s="35">
        <v>1000</v>
      </c>
      <c r="T22" s="36" t="s">
        <v>56</v>
      </c>
    </row>
    <row r="23" spans="1:20" x14ac:dyDescent="0.25">
      <c r="A23" s="38" t="s">
        <v>158</v>
      </c>
      <c r="B23" s="38" t="s">
        <v>56</v>
      </c>
      <c r="C23" s="38" t="s">
        <v>159</v>
      </c>
      <c r="D23" s="38" t="s">
        <v>154</v>
      </c>
      <c r="E23" s="38" t="s">
        <v>56</v>
      </c>
      <c r="F23" s="38" t="s">
        <v>59</v>
      </c>
      <c r="G23" s="38" t="s">
        <v>60</v>
      </c>
      <c r="H23" s="39">
        <v>44629</v>
      </c>
      <c r="I23" s="38"/>
      <c r="J23" s="38" t="s">
        <v>56</v>
      </c>
      <c r="K23" s="38" t="s">
        <v>61</v>
      </c>
      <c r="L23" s="38" t="s">
        <v>62</v>
      </c>
      <c r="M23" s="38" t="s">
        <v>155</v>
      </c>
      <c r="N23" s="38" t="s">
        <v>156</v>
      </c>
      <c r="O23" s="38" t="s">
        <v>160</v>
      </c>
      <c r="P23" s="34">
        <v>450</v>
      </c>
      <c r="Q23" s="34">
        <v>500</v>
      </c>
      <c r="R23" s="34">
        <v>550</v>
      </c>
      <c r="S23" s="34">
        <v>1000</v>
      </c>
      <c r="T23" s="38" t="s">
        <v>56</v>
      </c>
    </row>
    <row r="24" spans="1:20" x14ac:dyDescent="0.25">
      <c r="A24" s="36" t="s">
        <v>161</v>
      </c>
      <c r="B24" s="36" t="s">
        <v>56</v>
      </c>
      <c r="C24" s="36" t="s">
        <v>162</v>
      </c>
      <c r="D24" s="36" t="s">
        <v>163</v>
      </c>
      <c r="E24" s="36" t="s">
        <v>56</v>
      </c>
      <c r="F24" s="36" t="s">
        <v>59</v>
      </c>
      <c r="G24" s="36" t="s">
        <v>60</v>
      </c>
      <c r="H24" s="37">
        <v>45149</v>
      </c>
      <c r="I24" s="36"/>
      <c r="J24" s="36" t="s">
        <v>56</v>
      </c>
      <c r="K24" s="36" t="s">
        <v>61</v>
      </c>
      <c r="L24" s="36" t="s">
        <v>62</v>
      </c>
      <c r="M24" s="36" t="s">
        <v>155</v>
      </c>
      <c r="N24" s="36" t="s">
        <v>156</v>
      </c>
      <c r="O24" s="36" t="s">
        <v>164</v>
      </c>
      <c r="P24" s="35">
        <v>450</v>
      </c>
      <c r="Q24" s="35">
        <v>500</v>
      </c>
      <c r="R24" s="35">
        <v>550</v>
      </c>
      <c r="S24" s="35">
        <v>1000</v>
      </c>
      <c r="T24" s="36" t="s">
        <v>56</v>
      </c>
    </row>
    <row r="25" spans="1:20" x14ac:dyDescent="0.25">
      <c r="A25" s="38" t="s">
        <v>165</v>
      </c>
      <c r="B25" s="38" t="s">
        <v>56</v>
      </c>
      <c r="C25" s="38" t="s">
        <v>166</v>
      </c>
      <c r="D25" s="38" t="s">
        <v>167</v>
      </c>
      <c r="E25" s="38" t="s">
        <v>56</v>
      </c>
      <c r="F25" s="38" t="s">
        <v>59</v>
      </c>
      <c r="G25" s="38" t="s">
        <v>60</v>
      </c>
      <c r="H25" s="39">
        <v>45391</v>
      </c>
      <c r="I25" s="38"/>
      <c r="J25" s="38" t="s">
        <v>56</v>
      </c>
      <c r="K25" s="38" t="s">
        <v>61</v>
      </c>
      <c r="L25" s="38" t="s">
        <v>62</v>
      </c>
      <c r="M25" s="38" t="s">
        <v>155</v>
      </c>
      <c r="N25" s="38" t="s">
        <v>156</v>
      </c>
      <c r="O25" s="38" t="s">
        <v>168</v>
      </c>
      <c r="P25" s="34">
        <v>450</v>
      </c>
      <c r="Q25" s="34">
        <v>500</v>
      </c>
      <c r="R25" s="34">
        <v>550</v>
      </c>
      <c r="S25" s="34">
        <v>1000</v>
      </c>
      <c r="T25" s="38" t="s">
        <v>56</v>
      </c>
    </row>
    <row r="26" spans="1:20" x14ac:dyDescent="0.25">
      <c r="A26" s="36" t="s">
        <v>169</v>
      </c>
      <c r="B26" s="36" t="s">
        <v>56</v>
      </c>
      <c r="C26" s="36" t="s">
        <v>170</v>
      </c>
      <c r="D26" s="36" t="s">
        <v>167</v>
      </c>
      <c r="E26" s="36" t="s">
        <v>56</v>
      </c>
      <c r="F26" s="36" t="s">
        <v>59</v>
      </c>
      <c r="G26" s="36" t="s">
        <v>60</v>
      </c>
      <c r="H26" s="37">
        <v>45391</v>
      </c>
      <c r="I26" s="36"/>
      <c r="J26" s="36" t="s">
        <v>56</v>
      </c>
      <c r="K26" s="36" t="s">
        <v>61</v>
      </c>
      <c r="L26" s="36" t="s">
        <v>62</v>
      </c>
      <c r="M26" s="36" t="s">
        <v>155</v>
      </c>
      <c r="N26" s="36" t="s">
        <v>156</v>
      </c>
      <c r="O26" s="36" t="s">
        <v>171</v>
      </c>
      <c r="P26" s="35">
        <v>450</v>
      </c>
      <c r="Q26" s="35">
        <v>500</v>
      </c>
      <c r="R26" s="35">
        <v>550</v>
      </c>
      <c r="S26" s="35">
        <v>1000</v>
      </c>
      <c r="T26" s="36" t="s">
        <v>56</v>
      </c>
    </row>
    <row r="27" spans="1:20" x14ac:dyDescent="0.25">
      <c r="A27" s="38" t="s">
        <v>172</v>
      </c>
      <c r="B27" s="38" t="s">
        <v>56</v>
      </c>
      <c r="C27" s="38" t="s">
        <v>173</v>
      </c>
      <c r="D27" s="38" t="s">
        <v>142</v>
      </c>
      <c r="E27" s="38" t="s">
        <v>56</v>
      </c>
      <c r="F27" s="38" t="s">
        <v>59</v>
      </c>
      <c r="G27" s="38" t="s">
        <v>60</v>
      </c>
      <c r="H27" s="39">
        <v>45750</v>
      </c>
      <c r="I27" s="38"/>
      <c r="J27" s="38" t="s">
        <v>56</v>
      </c>
      <c r="K27" s="38" t="s">
        <v>81</v>
      </c>
      <c r="L27" s="38" t="s">
        <v>56</v>
      </c>
      <c r="M27" s="38" t="s">
        <v>82</v>
      </c>
      <c r="N27" s="38" t="s">
        <v>83</v>
      </c>
      <c r="O27" s="38" t="s">
        <v>174</v>
      </c>
      <c r="P27" s="34">
        <v>450</v>
      </c>
      <c r="Q27" s="34">
        <v>500</v>
      </c>
      <c r="R27" s="34">
        <v>550</v>
      </c>
      <c r="S27" s="34">
        <v>1000</v>
      </c>
      <c r="T27" s="38" t="s">
        <v>56</v>
      </c>
    </row>
    <row r="28" spans="1:20" x14ac:dyDescent="0.25">
      <c r="A28" s="36" t="s">
        <v>175</v>
      </c>
      <c r="B28" s="36" t="s">
        <v>56</v>
      </c>
      <c r="C28" s="36" t="s">
        <v>176</v>
      </c>
      <c r="D28" s="36" t="s">
        <v>167</v>
      </c>
      <c r="E28" s="36" t="s">
        <v>56</v>
      </c>
      <c r="F28" s="36" t="s">
        <v>59</v>
      </c>
      <c r="G28" s="36" t="s">
        <v>60</v>
      </c>
      <c r="H28" s="37">
        <v>45391</v>
      </c>
      <c r="I28" s="36"/>
      <c r="J28" s="36" t="s">
        <v>56</v>
      </c>
      <c r="K28" s="36" t="s">
        <v>61</v>
      </c>
      <c r="L28" s="36" t="s">
        <v>62</v>
      </c>
      <c r="M28" s="36" t="s">
        <v>155</v>
      </c>
      <c r="N28" s="36" t="s">
        <v>156</v>
      </c>
      <c r="O28" s="36" t="s">
        <v>177</v>
      </c>
      <c r="P28" s="35">
        <v>450</v>
      </c>
      <c r="Q28" s="35">
        <v>500</v>
      </c>
      <c r="R28" s="35">
        <v>550</v>
      </c>
      <c r="S28" s="35">
        <v>1000</v>
      </c>
      <c r="T28" s="36" t="s">
        <v>56</v>
      </c>
    </row>
    <row r="29" spans="1:20" x14ac:dyDescent="0.25">
      <c r="A29" s="38" t="s">
        <v>178</v>
      </c>
      <c r="B29" s="38" t="s">
        <v>56</v>
      </c>
      <c r="C29" s="38" t="s">
        <v>179</v>
      </c>
      <c r="D29" s="38" t="s">
        <v>167</v>
      </c>
      <c r="E29" s="38" t="s">
        <v>56</v>
      </c>
      <c r="F29" s="38" t="s">
        <v>59</v>
      </c>
      <c r="G29" s="38" t="s">
        <v>60</v>
      </c>
      <c r="H29" s="39">
        <v>45391</v>
      </c>
      <c r="I29" s="38"/>
      <c r="J29" s="38" t="s">
        <v>56</v>
      </c>
      <c r="K29" s="38" t="s">
        <v>61</v>
      </c>
      <c r="L29" s="38" t="s">
        <v>62</v>
      </c>
      <c r="M29" s="38" t="s">
        <v>155</v>
      </c>
      <c r="N29" s="38" t="s">
        <v>156</v>
      </c>
      <c r="O29" s="38" t="s">
        <v>180</v>
      </c>
      <c r="P29" s="34">
        <v>450</v>
      </c>
      <c r="Q29" s="34">
        <v>500</v>
      </c>
      <c r="R29" s="34">
        <v>550</v>
      </c>
      <c r="S29" s="34">
        <v>1000</v>
      </c>
      <c r="T29" s="38" t="s">
        <v>56</v>
      </c>
    </row>
    <row r="30" spans="1:20" x14ac:dyDescent="0.25">
      <c r="A30" s="36" t="s">
        <v>181</v>
      </c>
      <c r="B30" s="36" t="s">
        <v>56</v>
      </c>
      <c r="C30" s="36" t="s">
        <v>182</v>
      </c>
      <c r="D30" s="36" t="s">
        <v>183</v>
      </c>
      <c r="E30" s="36" t="s">
        <v>56</v>
      </c>
      <c r="F30" s="36" t="s">
        <v>59</v>
      </c>
      <c r="G30" s="36" t="s">
        <v>60</v>
      </c>
      <c r="H30" s="37">
        <v>45391</v>
      </c>
      <c r="I30" s="36"/>
      <c r="J30" s="36" t="s">
        <v>56</v>
      </c>
      <c r="K30" s="36" t="s">
        <v>61</v>
      </c>
      <c r="L30" s="36" t="s">
        <v>62</v>
      </c>
      <c r="M30" s="36" t="s">
        <v>155</v>
      </c>
      <c r="N30" s="36" t="s">
        <v>156</v>
      </c>
      <c r="O30" s="36" t="s">
        <v>184</v>
      </c>
      <c r="P30" s="35">
        <v>450</v>
      </c>
      <c r="Q30" s="35">
        <v>500</v>
      </c>
      <c r="R30" s="35">
        <v>550</v>
      </c>
      <c r="S30" s="35">
        <v>1000</v>
      </c>
      <c r="T30" s="36" t="s">
        <v>56</v>
      </c>
    </row>
    <row r="31" spans="1:20" x14ac:dyDescent="0.25">
      <c r="A31" s="38" t="s">
        <v>185</v>
      </c>
      <c r="B31" s="38" t="s">
        <v>56</v>
      </c>
      <c r="C31" s="38" t="s">
        <v>186</v>
      </c>
      <c r="D31" s="38" t="s">
        <v>187</v>
      </c>
      <c r="E31" s="38" t="s">
        <v>56</v>
      </c>
      <c r="F31" s="38" t="s">
        <v>59</v>
      </c>
      <c r="G31" s="38" t="s">
        <v>60</v>
      </c>
      <c r="H31" s="39">
        <v>45750</v>
      </c>
      <c r="I31" s="38"/>
      <c r="J31" s="38" t="s">
        <v>56</v>
      </c>
      <c r="K31" s="38" t="s">
        <v>81</v>
      </c>
      <c r="L31" s="38" t="s">
        <v>56</v>
      </c>
      <c r="M31" s="38" t="s">
        <v>188</v>
      </c>
      <c r="N31" s="38" t="s">
        <v>189</v>
      </c>
      <c r="O31" s="38" t="s">
        <v>190</v>
      </c>
      <c r="P31" s="34">
        <v>450</v>
      </c>
      <c r="Q31" s="34">
        <v>500</v>
      </c>
      <c r="R31" s="34">
        <v>550</v>
      </c>
      <c r="S31" s="34">
        <v>1000</v>
      </c>
      <c r="T31" s="38" t="s">
        <v>56</v>
      </c>
    </row>
    <row r="32" spans="1:20" x14ac:dyDescent="0.25">
      <c r="A32" s="36" t="s">
        <v>191</v>
      </c>
      <c r="B32" s="36" t="s">
        <v>56</v>
      </c>
      <c r="C32" s="36" t="s">
        <v>192</v>
      </c>
      <c r="D32" s="36" t="s">
        <v>193</v>
      </c>
      <c r="E32" s="36" t="s">
        <v>56</v>
      </c>
      <c r="F32" s="36" t="s">
        <v>59</v>
      </c>
      <c r="G32" s="36" t="s">
        <v>60</v>
      </c>
      <c r="H32" s="37">
        <v>45750</v>
      </c>
      <c r="I32" s="36"/>
      <c r="J32" s="36" t="s">
        <v>56</v>
      </c>
      <c r="K32" s="36" t="s">
        <v>81</v>
      </c>
      <c r="L32" s="36" t="s">
        <v>56</v>
      </c>
      <c r="M32" s="36" t="s">
        <v>88</v>
      </c>
      <c r="N32" s="36" t="s">
        <v>89</v>
      </c>
      <c r="O32" s="36" t="s">
        <v>194</v>
      </c>
      <c r="P32" s="35">
        <v>450</v>
      </c>
      <c r="Q32" s="35">
        <v>500</v>
      </c>
      <c r="R32" s="35">
        <v>550</v>
      </c>
      <c r="S32" s="35">
        <v>1000</v>
      </c>
      <c r="T32" s="36" t="s">
        <v>56</v>
      </c>
    </row>
    <row r="33" spans="1:20" x14ac:dyDescent="0.25">
      <c r="A33" s="42" t="s">
        <v>195</v>
      </c>
      <c r="B33" s="42" t="s">
        <v>56</v>
      </c>
      <c r="C33" s="42" t="s">
        <v>196</v>
      </c>
      <c r="D33" s="42" t="s">
        <v>197</v>
      </c>
      <c r="E33" s="42" t="s">
        <v>56</v>
      </c>
      <c r="F33" s="42" t="s">
        <v>59</v>
      </c>
      <c r="G33" s="42" t="s">
        <v>60</v>
      </c>
      <c r="H33" s="43">
        <v>45153</v>
      </c>
      <c r="I33" s="42"/>
      <c r="J33" s="42" t="s">
        <v>56</v>
      </c>
      <c r="K33" s="42" t="s">
        <v>61</v>
      </c>
      <c r="L33" s="42" t="s">
        <v>62</v>
      </c>
      <c r="M33" s="42" t="s">
        <v>198</v>
      </c>
      <c r="N33" s="42" t="s">
        <v>199</v>
      </c>
      <c r="O33" s="42" t="s">
        <v>200</v>
      </c>
      <c r="P33" s="44">
        <v>450</v>
      </c>
      <c r="Q33" s="44">
        <v>500</v>
      </c>
      <c r="R33" s="44">
        <v>550</v>
      </c>
      <c r="S33" s="44">
        <v>1000</v>
      </c>
      <c r="T33" s="42" t="s">
        <v>56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Hanser eCampus Angebot 2025</vt:lpstr>
      <vt:lpstr>Hanser eCampus 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Poschmann</dc:creator>
  <cp:lastModifiedBy>Claudia Poschmann</cp:lastModifiedBy>
  <dcterms:created xsi:type="dcterms:W3CDTF">2025-03-27T13:05:08Z</dcterms:created>
  <dcterms:modified xsi:type="dcterms:W3CDTF">2025-03-27T13:08:07Z</dcterms:modified>
</cp:coreProperties>
</file>