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Q:\eLibrary-CRM-Metadaten_intern\5 Inlibra\+Pakete 2027\"/>
    </mc:Choice>
  </mc:AlternateContent>
  <xr:revisionPtr revIDLastSave="0" documentId="13_ncr:1_{36C43B53-E26A-4E14-99E8-111872903371}" xr6:coauthVersionLast="47" xr6:coauthVersionMax="47" xr10:uidLastSave="{00000000-0000-0000-0000-000000000000}"/>
  <bookViews>
    <workbookView xWindow="28680" yWindow="-120" windowWidth="29040" windowHeight="15720" tabRatio="810" xr2:uid="{00000000-000D-0000-FFFF-FFFF00000000}"/>
  </bookViews>
  <sheets>
    <sheet name="Themenpakete 2027" sheetId="14" r:id="rId1"/>
    <sheet name="LB-Pakete  2027 I" sheetId="16" r:id="rId2"/>
    <sheet name="ZS-Pakete 2027" sheetId="8" r:id="rId3"/>
    <sheet name="Open Access" sheetId="10" r:id="rId4"/>
    <sheet name="Lehrbuch Titel + P&amp;C" sheetId="11" r:id="rId5"/>
    <sheet name="Inlibra-Verlage" sheetId="9" r:id="rId6"/>
    <sheet name="Konditionen" sheetId="4" r:id="rId7"/>
  </sheets>
  <definedNames>
    <definedName name="_xlnm._FilterDatabase" localSheetId="5" hidden="1">'Inlibra-Verlage'!$A$3:$J$119</definedName>
    <definedName name="_xlnm._FilterDatabase" localSheetId="1" hidden="1">'LB-Pakete  2027 I'!$C$3:$K$49</definedName>
    <definedName name="_xlnm._FilterDatabase" localSheetId="4" hidden="1">'Lehrbuch Titel + P&amp;C'!$A$4:$P$980</definedName>
    <definedName name="_xlnm._FilterDatabase" localSheetId="3" hidden="1">'Open Access'!$B$13:$K$42</definedName>
    <definedName name="_xlnm._FilterDatabase" localSheetId="0" hidden="1">'Themenpakete 2027'!$B$3:$P$45</definedName>
    <definedName name="_xlnm._FilterDatabase" localSheetId="2" hidden="1">'ZS-Pakete 2027'!$A$3:$N$129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25" i="8" l="1"/>
  <c r="E119" i="8"/>
  <c r="E113" i="8"/>
  <c r="E110" i="8"/>
  <c r="E106" i="8"/>
  <c r="E98" i="8"/>
  <c r="E94" i="8"/>
  <c r="E91" i="8"/>
  <c r="E88" i="8"/>
  <c r="E82" i="8"/>
  <c r="E73" i="8"/>
  <c r="E69" i="8"/>
  <c r="E63" i="8"/>
  <c r="E56" i="8"/>
  <c r="E41" i="8"/>
  <c r="E33" i="8"/>
  <c r="E20" i="8"/>
  <c r="E5" i="8"/>
  <c r="C37" i="14" l="1"/>
  <c r="I120" i="9" l="1"/>
  <c r="F120" i="9"/>
  <c r="G120" i="9"/>
  <c r="H120" i="9"/>
  <c r="E120" i="9" l="1"/>
  <c r="I73" i="8" l="1"/>
  <c r="I113" i="8"/>
  <c r="I82" i="8"/>
  <c r="L82" i="8" l="1"/>
  <c r="N82" i="8" s="1"/>
  <c r="P82" i="8" s="1"/>
  <c r="I47" i="16" l="1"/>
  <c r="K47" i="16" s="1"/>
  <c r="M47" i="16" s="1"/>
  <c r="I45" i="16"/>
  <c r="K45" i="16" s="1"/>
  <c r="M45" i="16" s="1"/>
  <c r="I41" i="16"/>
  <c r="K41" i="16" s="1"/>
  <c r="I38" i="16"/>
  <c r="K38" i="16" s="1"/>
  <c r="M38" i="16" s="1"/>
  <c r="I30" i="16"/>
  <c r="K30" i="16" s="1"/>
  <c r="M30" i="16" s="1"/>
  <c r="I26" i="16"/>
  <c r="K26" i="16" s="1"/>
  <c r="M26" i="16" s="1"/>
  <c r="I18" i="16"/>
  <c r="K18" i="16" s="1"/>
  <c r="I14" i="16"/>
  <c r="K14" i="16" s="1"/>
  <c r="I9" i="16"/>
  <c r="K9" i="16" s="1"/>
  <c r="D37" i="14"/>
  <c r="G39" i="14"/>
  <c r="I39" i="14" s="1"/>
  <c r="G40" i="14"/>
  <c r="I40" i="14" s="1"/>
  <c r="G41" i="14"/>
  <c r="I41" i="14" s="1"/>
  <c r="G42" i="14"/>
  <c r="I42" i="14" s="1"/>
  <c r="G43" i="14"/>
  <c r="I43" i="14" s="1"/>
  <c r="K43" i="14" s="1"/>
  <c r="G44" i="14"/>
  <c r="I44" i="14" s="1"/>
  <c r="K44" i="14" s="1"/>
  <c r="I119" i="8"/>
  <c r="F19" i="16"/>
  <c r="I19" i="16" s="1"/>
  <c r="E19" i="16"/>
  <c r="F6" i="16"/>
  <c r="I6" i="16" s="1"/>
  <c r="K6" i="16" s="1"/>
  <c r="E6" i="16"/>
  <c r="I15" i="16"/>
  <c r="K15" i="16" s="1"/>
  <c r="M15" i="16" s="1"/>
  <c r="I8" i="16"/>
  <c r="K8" i="16" s="1"/>
  <c r="M8" i="16" s="1"/>
  <c r="I10" i="16"/>
  <c r="I11" i="16"/>
  <c r="I12" i="16"/>
  <c r="I31" i="16"/>
  <c r="K31" i="16" s="1"/>
  <c r="M31" i="16" s="1"/>
  <c r="I32" i="16"/>
  <c r="K32" i="16" s="1"/>
  <c r="M32" i="16" s="1"/>
  <c r="I33" i="16"/>
  <c r="K33" i="16" s="1"/>
  <c r="M33" i="16" s="1"/>
  <c r="I34" i="16"/>
  <c r="K34" i="16" s="1"/>
  <c r="M34" i="16" s="1"/>
  <c r="I35" i="16"/>
  <c r="K35" i="16" s="1"/>
  <c r="M35" i="16" s="1"/>
  <c r="I36" i="16"/>
  <c r="K36" i="16" s="1"/>
  <c r="M36" i="16" s="1"/>
  <c r="I37" i="16"/>
  <c r="K37" i="16" s="1"/>
  <c r="M37" i="16" s="1"/>
  <c r="I39" i="16"/>
  <c r="K39" i="16" s="1"/>
  <c r="M39" i="16" s="1"/>
  <c r="I40" i="16"/>
  <c r="K40" i="16" s="1"/>
  <c r="M40" i="16" s="1"/>
  <c r="I44" i="16"/>
  <c r="K44" i="16" s="1"/>
  <c r="M44" i="16" s="1"/>
  <c r="I46" i="16"/>
  <c r="K46" i="16" s="1"/>
  <c r="M46" i="16" s="1"/>
  <c r="I48" i="16"/>
  <c r="K48" i="16" s="1"/>
  <c r="M48" i="16" s="1"/>
  <c r="I49" i="16" l="1"/>
  <c r="K49" i="16" s="1"/>
  <c r="M49" i="16" s="1"/>
  <c r="I43" i="16"/>
  <c r="K43" i="16" s="1"/>
  <c r="M43" i="16" s="1"/>
  <c r="F42" i="16"/>
  <c r="I42" i="16" s="1"/>
  <c r="K42" i="16" s="1"/>
  <c r="M42" i="16" s="1"/>
  <c r="E42" i="16"/>
  <c r="M41" i="16"/>
  <c r="I29" i="16"/>
  <c r="K29" i="16" s="1"/>
  <c r="M29" i="16" s="1"/>
  <c r="F28" i="16"/>
  <c r="I28" i="16" s="1"/>
  <c r="K28" i="16" s="1"/>
  <c r="M28" i="16" s="1"/>
  <c r="E28" i="16"/>
  <c r="I25" i="16"/>
  <c r="K25" i="16" s="1"/>
  <c r="M25" i="16" s="1"/>
  <c r="I24" i="16"/>
  <c r="K24" i="16" s="1"/>
  <c r="M24" i="16" s="1"/>
  <c r="I23" i="16"/>
  <c r="K23" i="16" s="1"/>
  <c r="M23" i="16" s="1"/>
  <c r="I22" i="16"/>
  <c r="K22" i="16" s="1"/>
  <c r="M22" i="16" s="1"/>
  <c r="I21" i="16"/>
  <c r="K21" i="16" s="1"/>
  <c r="M21" i="16" s="1"/>
  <c r="I20" i="16"/>
  <c r="K20" i="16" s="1"/>
  <c r="M20" i="16" s="1"/>
  <c r="K19" i="16"/>
  <c r="M19" i="16" s="1"/>
  <c r="M18" i="16"/>
  <c r="I17" i="16"/>
  <c r="K17" i="16" s="1"/>
  <c r="M17" i="16" s="1"/>
  <c r="F16" i="16"/>
  <c r="I16" i="16" s="1"/>
  <c r="K16" i="16" s="1"/>
  <c r="M16" i="16" s="1"/>
  <c r="E16" i="16"/>
  <c r="E5" i="16" s="1"/>
  <c r="M14" i="16"/>
  <c r="I13" i="16"/>
  <c r="I7" i="16"/>
  <c r="K7" i="16" s="1"/>
  <c r="M7" i="16" s="1"/>
  <c r="M6" i="16"/>
  <c r="E27" i="16" l="1"/>
  <c r="E4" i="16" s="1"/>
  <c r="F27" i="16"/>
  <c r="I27" i="16" s="1"/>
  <c r="K27" i="16" s="1"/>
  <c r="M27" i="16" s="1"/>
  <c r="F5" i="16"/>
  <c r="I5" i="16" s="1"/>
  <c r="K5" i="16" s="1"/>
  <c r="M5" i="16" s="1"/>
  <c r="M9" i="16"/>
  <c r="K10" i="16"/>
  <c r="M10" i="16" s="1"/>
  <c r="K11" i="16"/>
  <c r="M11" i="16" s="1"/>
  <c r="K12" i="16"/>
  <c r="M12" i="16" s="1"/>
  <c r="K13" i="16"/>
  <c r="M13" i="16" s="1"/>
  <c r="I20" i="8"/>
  <c r="I98" i="8"/>
  <c r="L98" i="8" s="1"/>
  <c r="N98" i="8" s="1"/>
  <c r="P98" i="8" s="1"/>
  <c r="K42" i="14"/>
  <c r="K41" i="14"/>
  <c r="K40" i="14"/>
  <c r="K39" i="14"/>
  <c r="G38" i="14"/>
  <c r="I38" i="14" s="1"/>
  <c r="K38" i="14" s="1"/>
  <c r="G37" i="14"/>
  <c r="G36" i="14"/>
  <c r="I36" i="14" s="1"/>
  <c r="K36" i="14" s="1"/>
  <c r="G35" i="14"/>
  <c r="I35" i="14" s="1"/>
  <c r="K35" i="14" s="1"/>
  <c r="D34" i="14"/>
  <c r="G34" i="14" s="1"/>
  <c r="I34" i="14" s="1"/>
  <c r="K34" i="14" s="1"/>
  <c r="C34" i="14"/>
  <c r="G33" i="14"/>
  <c r="I33" i="14" s="1"/>
  <c r="K33" i="14" s="1"/>
  <c r="G32" i="14"/>
  <c r="I32" i="14" s="1"/>
  <c r="K32" i="14" s="1"/>
  <c r="G31" i="14"/>
  <c r="I31" i="14" s="1"/>
  <c r="K31" i="14" s="1"/>
  <c r="G30" i="14"/>
  <c r="I30" i="14" s="1"/>
  <c r="K30" i="14" s="1"/>
  <c r="G29" i="14"/>
  <c r="I29" i="14" s="1"/>
  <c r="K29" i="14" s="1"/>
  <c r="G28" i="14"/>
  <c r="I28" i="14" s="1"/>
  <c r="K28" i="14" s="1"/>
  <c r="G27" i="14"/>
  <c r="I27" i="14" s="1"/>
  <c r="K27" i="14" s="1"/>
  <c r="G26" i="14"/>
  <c r="I26" i="14" s="1"/>
  <c r="K26" i="14" s="1"/>
  <c r="G25" i="14"/>
  <c r="I25" i="14" s="1"/>
  <c r="K25" i="14" s="1"/>
  <c r="D24" i="14"/>
  <c r="G24" i="14" s="1"/>
  <c r="I24" i="14" s="1"/>
  <c r="K24" i="14" s="1"/>
  <c r="C24" i="14"/>
  <c r="G23" i="14"/>
  <c r="I23" i="14" s="1"/>
  <c r="K23" i="14" s="1"/>
  <c r="G22" i="14"/>
  <c r="I22" i="14" s="1"/>
  <c r="K22" i="14" s="1"/>
  <c r="G21" i="14"/>
  <c r="I21" i="14" s="1"/>
  <c r="K21" i="14" s="1"/>
  <c r="G20" i="14"/>
  <c r="I20" i="14" s="1"/>
  <c r="K20" i="14" s="1"/>
  <c r="G19" i="14"/>
  <c r="I19" i="14" s="1"/>
  <c r="K19" i="14" s="1"/>
  <c r="G18" i="14"/>
  <c r="I18" i="14" s="1"/>
  <c r="K18" i="14" s="1"/>
  <c r="G17" i="14"/>
  <c r="I17" i="14" s="1"/>
  <c r="K17" i="14" s="1"/>
  <c r="G16" i="14"/>
  <c r="I16" i="14" s="1"/>
  <c r="K16" i="14" s="1"/>
  <c r="G15" i="14"/>
  <c r="I15" i="14" s="1"/>
  <c r="K15" i="14" s="1"/>
  <c r="G14" i="14"/>
  <c r="I14" i="14" s="1"/>
  <c r="K14" i="14" s="1"/>
  <c r="G13" i="14"/>
  <c r="I13" i="14" s="1"/>
  <c r="K13" i="14" s="1"/>
  <c r="G12" i="14"/>
  <c r="I12" i="14" s="1"/>
  <c r="K12" i="14" s="1"/>
  <c r="G11" i="14"/>
  <c r="I11" i="14" s="1"/>
  <c r="K11" i="14" s="1"/>
  <c r="G10" i="14"/>
  <c r="I10" i="14" s="1"/>
  <c r="K10" i="14" s="1"/>
  <c r="G9" i="14"/>
  <c r="I9" i="14" s="1"/>
  <c r="K9" i="14" s="1"/>
  <c r="G8" i="14"/>
  <c r="I8" i="14" s="1"/>
  <c r="K8" i="14" s="1"/>
  <c r="G7" i="14"/>
  <c r="I7" i="14" s="1"/>
  <c r="K7" i="14" s="1"/>
  <c r="G6" i="14"/>
  <c r="I6" i="14" s="1"/>
  <c r="K6" i="14" s="1"/>
  <c r="D5" i="14"/>
  <c r="C5" i="14"/>
  <c r="I5" i="8"/>
  <c r="L5" i="8" s="1"/>
  <c r="I33" i="8"/>
  <c r="L33" i="8" s="1"/>
  <c r="N33" i="8" s="1"/>
  <c r="P33" i="8" s="1"/>
  <c r="I41" i="8"/>
  <c r="L41" i="8" s="1"/>
  <c r="N41" i="8" s="1"/>
  <c r="P41" i="8" s="1"/>
  <c r="I56" i="8"/>
  <c r="L56" i="8" s="1"/>
  <c r="N56" i="8" s="1"/>
  <c r="P56" i="8" s="1"/>
  <c r="I63" i="8"/>
  <c r="L63" i="8" s="1"/>
  <c r="N63" i="8" s="1"/>
  <c r="P63" i="8" s="1"/>
  <c r="I69" i="8"/>
  <c r="L69" i="8" s="1"/>
  <c r="N69" i="8" s="1"/>
  <c r="P69" i="8" s="1"/>
  <c r="L73" i="8"/>
  <c r="N73" i="8" s="1"/>
  <c r="P73" i="8" s="1"/>
  <c r="I88" i="8"/>
  <c r="L88" i="8" s="1"/>
  <c r="N88" i="8" s="1"/>
  <c r="P88" i="8" s="1"/>
  <c r="I91" i="8"/>
  <c r="L91" i="8" s="1"/>
  <c r="N91" i="8" s="1"/>
  <c r="P91" i="8" s="1"/>
  <c r="I94" i="8"/>
  <c r="L94" i="8" s="1"/>
  <c r="N94" i="8" s="1"/>
  <c r="P94" i="8" s="1"/>
  <c r="I106" i="8"/>
  <c r="I110" i="8"/>
  <c r="L110" i="8" s="1"/>
  <c r="N110" i="8" s="1"/>
  <c r="P110" i="8" s="1"/>
  <c r="L113" i="8"/>
  <c r="N113" i="8" s="1"/>
  <c r="P113" i="8" s="1"/>
  <c r="L119" i="8"/>
  <c r="N119" i="8" s="1"/>
  <c r="P119" i="8" s="1"/>
  <c r="I125" i="8"/>
  <c r="L125" i="8" s="1"/>
  <c r="N125" i="8" s="1"/>
  <c r="P125" i="8" s="1"/>
  <c r="F4" i="16" l="1"/>
  <c r="I4" i="16" s="1"/>
  <c r="K4" i="16" s="1"/>
  <c r="M4" i="16" s="1"/>
  <c r="E19" i="8"/>
  <c r="L20" i="8"/>
  <c r="N20" i="8" s="1"/>
  <c r="P20" i="8" s="1"/>
  <c r="I19" i="8"/>
  <c r="I37" i="14"/>
  <c r="K37" i="14" s="1"/>
  <c r="N5" i="8"/>
  <c r="P5" i="8" s="1"/>
  <c r="C4" i="14"/>
  <c r="D4" i="14"/>
  <c r="G4" i="14" s="1"/>
  <c r="I4" i="14" s="1"/>
  <c r="I105" i="8"/>
  <c r="L105" i="8" s="1"/>
  <c r="N105" i="8" s="1"/>
  <c r="P105" i="8" s="1"/>
  <c r="E105" i="8"/>
  <c r="L106" i="8"/>
  <c r="N106" i="8" s="1"/>
  <c r="P106" i="8" s="1"/>
  <c r="G5" i="14"/>
  <c r="I5" i="14" s="1"/>
  <c r="K5" i="14" s="1"/>
  <c r="K4" i="14" l="1"/>
  <c r="E4" i="8"/>
  <c r="I4" i="8"/>
  <c r="L4" i="8" s="1"/>
  <c r="N4" i="8" s="1"/>
  <c r="P4" i="8" s="1"/>
  <c r="L19" i="8"/>
  <c r="N19" i="8" s="1"/>
  <c r="P19" i="8" s="1"/>
</calcChain>
</file>

<file path=xl/sharedStrings.xml><?xml version="1.0" encoding="utf-8"?>
<sst xmlns="http://schemas.openxmlformats.org/spreadsheetml/2006/main" count="10749" uniqueCount="5101">
  <si>
    <t>Your Trusted Knowledge Base: https://www.inlibra.com</t>
  </si>
  <si>
    <t>Paket</t>
  </si>
  <si>
    <t>Titel</t>
  </si>
  <si>
    <t>Wert*</t>
  </si>
  <si>
    <t>Grund-
rabatt</t>
  </si>
  <si>
    <t>Konsortial-
rabatt</t>
  </si>
  <si>
    <t>Paketaus-
gangspreis*</t>
  </si>
  <si>
    <t>indiv. Preis inkl Faktoren
netto</t>
  </si>
  <si>
    <t>Der Paketausgangspreis wird mit dem Faktor für Größe und ggf. Typ der Bibliothek multipliziert ( = indiv. Endpreis)</t>
  </si>
  <si>
    <t>Faktor Typ</t>
  </si>
  <si>
    <t>Universitäten</t>
  </si>
  <si>
    <t>Fachhochschulen</t>
  </si>
  <si>
    <t>Staats-/Landesbib</t>
  </si>
  <si>
    <t>Faktor Größe</t>
  </si>
  <si>
    <t>Faktor Größe (Uni/FH)</t>
  </si>
  <si>
    <t>FTE (bis zu)</t>
  </si>
  <si>
    <t>Faktor</t>
  </si>
  <si>
    <t>≤ 5.000 FTE</t>
  </si>
  <si>
    <t>≤ 10.000 FTE</t>
  </si>
  <si>
    <t>&gt; 10.000 FTE</t>
  </si>
  <si>
    <t>*Bruttopreise</t>
  </si>
  <si>
    <t>Boorberg</t>
  </si>
  <si>
    <t>Edition Ruprecht</t>
  </si>
  <si>
    <t>Ergon</t>
  </si>
  <si>
    <t>EVA</t>
  </si>
  <si>
    <t>Herder</t>
  </si>
  <si>
    <t>KSV</t>
  </si>
  <si>
    <t>Nomos</t>
  </si>
  <si>
    <t>Rombach</t>
  </si>
  <si>
    <t>Tectum</t>
  </si>
  <si>
    <t>**nur als Bestandteil der Gesamtpakete / P&amp;C</t>
  </si>
  <si>
    <t>ISBN Print</t>
  </si>
  <si>
    <t>ISBN Online</t>
  </si>
  <si>
    <t>DOI Link</t>
  </si>
  <si>
    <t>Inst-Preis
P&amp;C*</t>
  </si>
  <si>
    <t>Aufl</t>
  </si>
  <si>
    <t>ET</t>
  </si>
  <si>
    <t>Reihe</t>
  </si>
  <si>
    <t xml:space="preserve">Kollektion </t>
  </si>
  <si>
    <t>Landesrecht</t>
  </si>
  <si>
    <t>Verlag</t>
  </si>
  <si>
    <t>n/a</t>
  </si>
  <si>
    <t>ca</t>
  </si>
  <si>
    <t>NEU</t>
  </si>
  <si>
    <t>intro: Musikwissenschaft</t>
  </si>
  <si>
    <t>Apollon University Press</t>
  </si>
  <si>
    <t>Georg Olms Verlag</t>
  </si>
  <si>
    <t>Schüren</t>
  </si>
  <si>
    <t>Schwabe Verlag</t>
  </si>
  <si>
    <t>Mabuse</t>
  </si>
  <si>
    <t>Zeitschrift</t>
  </si>
  <si>
    <t>eISSN/
Anzahl</t>
  </si>
  <si>
    <t>ISSN (Print)</t>
  </si>
  <si>
    <t>DOI</t>
  </si>
  <si>
    <t>eOnly-
Preis*</t>
  </si>
  <si>
    <t>Faktoren
[bitte eintragen]</t>
  </si>
  <si>
    <t>Faktor für Typ</t>
  </si>
  <si>
    <t>ECCL</t>
  </si>
  <si>
    <t>European Company Case Law</t>
  </si>
  <si>
    <t>2752-1788</t>
  </si>
  <si>
    <t>2752-177X</t>
  </si>
  <si>
    <t>European Criminal Law Review</t>
  </si>
  <si>
    <t>2193-5505</t>
  </si>
  <si>
    <t>2191-7442</t>
  </si>
  <si>
    <t xml:space="preserve">KJ </t>
  </si>
  <si>
    <t>Kritische Justiz</t>
  </si>
  <si>
    <t>2942-3295</t>
  </si>
  <si>
    <t>0023-4834</t>
  </si>
  <si>
    <t xml:space="preserve">KritV </t>
  </si>
  <si>
    <t>Kritische Vierteljahresschrift für Gesetzgebung und Rechtswissenschaft</t>
  </si>
  <si>
    <t>2193-7869</t>
  </si>
  <si>
    <t>NK</t>
  </si>
  <si>
    <t>Neue Kriminalpolitik</t>
  </si>
  <si>
    <t>2942-1624</t>
  </si>
  <si>
    <t>0934-9200</t>
  </si>
  <si>
    <t>OER</t>
  </si>
  <si>
    <t>Osteuropa Recht</t>
  </si>
  <si>
    <t xml:space="preserve"> 3.000 FTE</t>
  </si>
  <si>
    <t>RdJB</t>
  </si>
  <si>
    <t>Recht der Jugend und des Bildungswesens</t>
  </si>
  <si>
    <t>2366-6749</t>
  </si>
  <si>
    <t>0034-1312</t>
  </si>
  <si>
    <t>10.000 FTE</t>
  </si>
  <si>
    <t>Rechtsphilosophie</t>
  </si>
  <si>
    <t>2942-3341</t>
  </si>
  <si>
    <t>2364-1355</t>
  </si>
  <si>
    <t xml:space="preserve"> 20.000 FTE</t>
  </si>
  <si>
    <t>RPsych</t>
  </si>
  <si>
    <t>Rechtspsychologie</t>
  </si>
  <si>
    <t>2942-335X</t>
  </si>
  <si>
    <t>2365-1083</t>
  </si>
  <si>
    <t>&gt; 20.000 FTE</t>
  </si>
  <si>
    <t>Rechtswissenschaft</t>
  </si>
  <si>
    <t>2942-3376</t>
  </si>
  <si>
    <t>1868-8098</t>
  </si>
  <si>
    <t>ZDRW</t>
  </si>
  <si>
    <t>Zeitschrift für Didaktik der Rechtswissenschaft</t>
  </si>
  <si>
    <t>2942-3570</t>
  </si>
  <si>
    <t>2196-7261</t>
  </si>
  <si>
    <t>Bauhaus-Verlag</t>
  </si>
  <si>
    <t>dfv</t>
  </si>
  <si>
    <t>BdWi-Verlag</t>
  </si>
  <si>
    <t>Der Theaterverlag</t>
  </si>
  <si>
    <t>Fraunhofer IRB Verlag</t>
  </si>
  <si>
    <t>frommann-holzboog</t>
  </si>
  <si>
    <t>Industrielle Beziehungen</t>
  </si>
  <si>
    <t>Konfliktdynamik</t>
  </si>
  <si>
    <t>2510-4233</t>
  </si>
  <si>
    <t>2193-0147</t>
  </si>
  <si>
    <t>Jonas Verlag</t>
  </si>
  <si>
    <t xml:space="preserve">**Notfallvorsorge </t>
  </si>
  <si>
    <t>Notfallvorsorge</t>
  </si>
  <si>
    <t>Walhalla</t>
  </si>
  <si>
    <t>2941-0371</t>
  </si>
  <si>
    <t>0948-7913</t>
  </si>
  <si>
    <t>Karl Alber</t>
  </si>
  <si>
    <t xml:space="preserve">**UmweltBriefe </t>
  </si>
  <si>
    <t>UmweltBriefe</t>
  </si>
  <si>
    <t>2941-0363</t>
  </si>
  <si>
    <t>1866-0037</t>
  </si>
  <si>
    <t>Klostermann</t>
  </si>
  <si>
    <t>Verwaltung &amp; Management</t>
  </si>
  <si>
    <t>2942-352X</t>
  </si>
  <si>
    <t>0947-9856</t>
  </si>
  <si>
    <t>Kursbuch</t>
  </si>
  <si>
    <t>WSI-Mitteilungen</t>
  </si>
  <si>
    <t>Lehmanns Media</t>
  </si>
  <si>
    <t>Zeitschrift für Gemeinwirtschaft und Gemeinwohl</t>
  </si>
  <si>
    <t>2701-4207</t>
  </si>
  <si>
    <t>2701-4193</t>
  </si>
  <si>
    <t>Metropol Verlag</t>
  </si>
  <si>
    <t>zfwu</t>
  </si>
  <si>
    <t>Zeitschrift für Wirtschafts- und Unternehmensethik</t>
  </si>
  <si>
    <t>1862-0043</t>
  </si>
  <si>
    <t>1439-880X</t>
  </si>
  <si>
    <t>Blätter der Wohlfahrtspflege</t>
  </si>
  <si>
    <t>2942-3147</t>
  </si>
  <si>
    <t>0340-8574</t>
  </si>
  <si>
    <t>Psychiatrie-Verlag</t>
  </si>
  <si>
    <t>Gesundheits- und Sozialpolitik</t>
  </si>
  <si>
    <t>2942-3201</t>
  </si>
  <si>
    <t>1611-5821</t>
  </si>
  <si>
    <t>transcript</t>
  </si>
  <si>
    <t>SozA</t>
  </si>
  <si>
    <t>Soziale Arbeit</t>
  </si>
  <si>
    <t>2942-3406</t>
  </si>
  <si>
    <t>0490-1606</t>
  </si>
  <si>
    <t>VDI fachmedien</t>
  </si>
  <si>
    <t>Sozialwirtschaft</t>
  </si>
  <si>
    <t>2942-3481</t>
  </si>
  <si>
    <t>1613-0707</t>
  </si>
  <si>
    <t>SWa</t>
  </si>
  <si>
    <t>Sozialwirtschaft aktuell</t>
  </si>
  <si>
    <t>2942-349X</t>
  </si>
  <si>
    <t>1619-2427</t>
  </si>
  <si>
    <t>Velbrück Wissenschaft</t>
  </si>
  <si>
    <t>Voluntaris</t>
  </si>
  <si>
    <t>2700-1350</t>
  </si>
  <si>
    <t>2196-3886</t>
  </si>
  <si>
    <t xml:space="preserve">ZUKUNFTS-HANDBUCH Kindertageseinrichtungen </t>
  </si>
  <si>
    <t>2941-0355</t>
  </si>
  <si>
    <t>2700-8584</t>
  </si>
  <si>
    <t>europa ethnica</t>
  </si>
  <si>
    <t>0014-2492</t>
  </si>
  <si>
    <t>Hinweise</t>
  </si>
  <si>
    <t>integration</t>
  </si>
  <si>
    <t>2941-8895</t>
  </si>
  <si>
    <t>0720-5120</t>
  </si>
  <si>
    <t>Journal of European Integration History</t>
  </si>
  <si>
    <t>2942-321X</t>
  </si>
  <si>
    <t>0947-9511</t>
  </si>
  <si>
    <t>**Kursbuch</t>
  </si>
  <si>
    <t>2193-6455</t>
  </si>
  <si>
    <t>0023-5652</t>
  </si>
  <si>
    <t>Soziale Welt</t>
  </si>
  <si>
    <t>2942-3414</t>
  </si>
  <si>
    <t>0038-6073</t>
  </si>
  <si>
    <t>WestEnd</t>
  </si>
  <si>
    <t>2942-3546</t>
  </si>
  <si>
    <t>1860-2177</t>
  </si>
  <si>
    <t>Wissenschaft und Frieden</t>
  </si>
  <si>
    <t>0947-3971</t>
  </si>
  <si>
    <t>folgt</t>
  </si>
  <si>
    <t>Zeitschrift für Flucht- und Flüchtlingsforschung</t>
  </si>
  <si>
    <t>2942-3597</t>
  </si>
  <si>
    <t>2509-9485</t>
  </si>
  <si>
    <t>**ZfGen</t>
  </si>
  <si>
    <t>Zeitschrift für Genozidforschung</t>
  </si>
  <si>
    <t>2589-1510</t>
  </si>
  <si>
    <t>1438-8332</t>
  </si>
  <si>
    <t>ZIB</t>
  </si>
  <si>
    <t>Zeitschrift für Internationale Beziehungen</t>
  </si>
  <si>
    <t>2942-1233</t>
  </si>
  <si>
    <t>0946-7165</t>
  </si>
  <si>
    <t>ZParl</t>
  </si>
  <si>
    <t>Zeitschrift für Parlamentsfragen</t>
  </si>
  <si>
    <t>0340-1758</t>
  </si>
  <si>
    <t>ZfP</t>
  </si>
  <si>
    <t>Zeitschrift für Politik</t>
  </si>
  <si>
    <t>2941-8879</t>
  </si>
  <si>
    <t>0044-3360</t>
  </si>
  <si>
    <t>**ABG</t>
  </si>
  <si>
    <t>Arbeit – Bewegung – Geschichte</t>
  </si>
  <si>
    <t>2366-2387</t>
  </si>
  <si>
    <t>Forum Stadt</t>
  </si>
  <si>
    <t>2192-8924</t>
  </si>
  <si>
    <t>WerkstattGeschichte</t>
  </si>
  <si>
    <t>2701-1992</t>
  </si>
  <si>
    <t>0942-704X</t>
  </si>
  <si>
    <t>**ZFG</t>
  </si>
  <si>
    <t xml:space="preserve">Zeitschrift für Geschichtswissenschaft </t>
  </si>
  <si>
    <t>0044-2828</t>
  </si>
  <si>
    <t>Technikgeschichte</t>
  </si>
  <si>
    <t>2942-3503</t>
  </si>
  <si>
    <t>0040-117X</t>
  </si>
  <si>
    <t>Zeitsprünge</t>
  </si>
  <si>
    <t>2751-515X</t>
  </si>
  <si>
    <t>1431-7451</t>
  </si>
  <si>
    <t>Anthropos</t>
  </si>
  <si>
    <t>2942-3139</t>
  </si>
  <si>
    <t>0257-9774</t>
  </si>
  <si>
    <t>**AZP</t>
  </si>
  <si>
    <t>Allgemeine Zeitschrift für Philosophie</t>
  </si>
  <si>
    <t>2942-4771</t>
  </si>
  <si>
    <t>0340-7969</t>
  </si>
  <si>
    <t>Philosophisches Jahrbuch</t>
  </si>
  <si>
    <t>2942-3325</t>
  </si>
  <si>
    <t>0031-8183</t>
  </si>
  <si>
    <t>Philosophischer Literaturanzeiger</t>
  </si>
  <si>
    <t>2194-5845</t>
  </si>
  <si>
    <t>0031-8175</t>
  </si>
  <si>
    <t>Zeitschrift für philosophische Forschung</t>
  </si>
  <si>
    <t>1439-2615</t>
  </si>
  <si>
    <t>0044-3301</t>
  </si>
  <si>
    <t>Digital Culture &amp; Society</t>
  </si>
  <si>
    <t>2364-2122</t>
  </si>
  <si>
    <t>2364-2114</t>
  </si>
  <si>
    <t>POP. Kultur und Kritik</t>
  </si>
  <si>
    <t>2198-0322</t>
  </si>
  <si>
    <t>2194-6981</t>
  </si>
  <si>
    <t>Zeitschrift für Kultur- und Kollektivwissenschaft</t>
  </si>
  <si>
    <t>2942-478X</t>
  </si>
  <si>
    <t>0007-3091</t>
  </si>
  <si>
    <t>Communicatio Socialis</t>
  </si>
  <si>
    <t>2198-3852</t>
  </si>
  <si>
    <t>0010-3497</t>
  </si>
  <si>
    <t>Fotogeschichte</t>
  </si>
  <si>
    <t>2751-8043</t>
  </si>
  <si>
    <t>0720-5260</t>
  </si>
  <si>
    <t>JMS</t>
  </si>
  <si>
    <t>Jugend Medien Schutz-Report</t>
  </si>
  <si>
    <t>2942-3287</t>
  </si>
  <si>
    <t>0170-5067</t>
  </si>
  <si>
    <t>Opernwelt</t>
  </si>
  <si>
    <t>2942-4798</t>
  </si>
  <si>
    <t>0030-3690</t>
  </si>
  <si>
    <t>**tanz</t>
  </si>
  <si>
    <t>tanz</t>
  </si>
  <si>
    <t>2942-481X</t>
  </si>
  <si>
    <t>1869-7720</t>
  </si>
  <si>
    <t>Theater heute</t>
  </si>
  <si>
    <t>2942-4836</t>
  </si>
  <si>
    <t>0040-5507</t>
  </si>
  <si>
    <t>Zeitschrift für Bibliothekswesen und Bibliographie</t>
  </si>
  <si>
    <t>1864-2950</t>
  </si>
  <si>
    <t>0044-2380</t>
  </si>
  <si>
    <t>Stadion</t>
  </si>
  <si>
    <t>2942-3430</t>
  </si>
  <si>
    <t>0172-4029</t>
  </si>
  <si>
    <t>Zeitschrift für sportpädagogische Forschung</t>
  </si>
  <si>
    <t>2942-3619</t>
  </si>
  <si>
    <t>2196-5218</t>
  </si>
  <si>
    <t>GL</t>
  </si>
  <si>
    <t xml:space="preserve">Germanistische Linguistik </t>
  </si>
  <si>
    <t>2944-2419</t>
  </si>
  <si>
    <t>0072-1492</t>
  </si>
  <si>
    <t>**RF</t>
  </si>
  <si>
    <t xml:space="preserve">Romanische Forschungen </t>
  </si>
  <si>
    <t>1864-0737</t>
  </si>
  <si>
    <t>0035-8126</t>
  </si>
  <si>
    <t>Concilium</t>
  </si>
  <si>
    <t>2943-0054</t>
  </si>
  <si>
    <t>0588-9804</t>
  </si>
  <si>
    <t>Kritisches Journal der Islamischen Theologie</t>
  </si>
  <si>
    <t xml:space="preserve">ZRW </t>
  </si>
  <si>
    <t>Zeitschrift für Religion und Weltanschauung</t>
  </si>
  <si>
    <t>2942-3600</t>
  </si>
  <si>
    <t>0721-2402</t>
  </si>
  <si>
    <t>**PSU</t>
  </si>
  <si>
    <t>Psychosoziale Umschau</t>
  </si>
  <si>
    <t>2942-4860</t>
  </si>
  <si>
    <t>0930-4177</t>
  </si>
  <si>
    <t>Recht &amp; Psychiatrie</t>
  </si>
  <si>
    <t>2942-4887</t>
  </si>
  <si>
    <t>0724-2247</t>
  </si>
  <si>
    <t>**SI</t>
  </si>
  <si>
    <t>2942-4895</t>
  </si>
  <si>
    <t>0171-4538</t>
  </si>
  <si>
    <t>agrarzeitung</t>
  </si>
  <si>
    <t>1869-9707</t>
  </si>
  <si>
    <t>Lebensmittelzeitung</t>
  </si>
  <si>
    <t>0947-7527</t>
  </si>
  <si>
    <t>VDI Nachrichten</t>
  </si>
  <si>
    <t>Konstruktion</t>
  </si>
  <si>
    <t>VDI-Z (+ Logistik)</t>
  </si>
  <si>
    <t xml:space="preserve">BAUSUBSTANZ </t>
  </si>
  <si>
    <t>Bauingenieur</t>
  </si>
  <si>
    <t>**HLH</t>
  </si>
  <si>
    <t>HLH</t>
  </si>
  <si>
    <t>Technische Textilien</t>
  </si>
  <si>
    <t>0323-3243</t>
  </si>
  <si>
    <t>Wasserwirtschaft Wassertechnik</t>
  </si>
  <si>
    <t>1438-5716</t>
  </si>
  <si>
    <t>Gefahrstoffe</t>
  </si>
  <si>
    <t>Lärmbekämpfung</t>
  </si>
  <si>
    <t>Technische Sicherheit</t>
  </si>
  <si>
    <t>VDI energie + umwelt</t>
  </si>
  <si>
    <t>PACKaktuell</t>
  </si>
  <si>
    <t>1664-6533</t>
  </si>
  <si>
    <t>packReport</t>
  </si>
  <si>
    <t>0342-3743</t>
  </si>
  <si>
    <t>Wochenblatt für Papierfabrikation</t>
  </si>
  <si>
    <t>0043-7131</t>
  </si>
  <si>
    <t>Kürzel</t>
  </si>
  <si>
    <t>Untertitel</t>
  </si>
  <si>
    <t>Ausg / 
Jahr</t>
  </si>
  <si>
    <t>ISSN Print</t>
  </si>
  <si>
    <t>ISSN Online</t>
  </si>
  <si>
    <t>URL</t>
  </si>
  <si>
    <t>Online-
Archive ab</t>
  </si>
  <si>
    <t>ANSH</t>
  </si>
  <si>
    <t>Archäologische Nachrichten aus Schleswig-Holstein</t>
  </si>
  <si>
    <t>0942-9107</t>
  </si>
  <si>
    <t>ChEuLR</t>
  </si>
  <si>
    <t>Chinese European Law Review</t>
  </si>
  <si>
    <t>3053-3139</t>
  </si>
  <si>
    <t>3053-3147</t>
  </si>
  <si>
    <t>CPE</t>
  </si>
  <si>
    <t>Culture, Practice &amp; Europeanization</t>
  </si>
  <si>
    <t>2566-7742</t>
  </si>
  <si>
    <t>DAK</t>
  </si>
  <si>
    <t>Dimensions. Journal of Architectural Knowledge</t>
  </si>
  <si>
    <t>2747-5085</t>
  </si>
  <si>
    <t>2747-5093</t>
  </si>
  <si>
    <t>DIYAR</t>
  </si>
  <si>
    <t>Diyâr</t>
  </si>
  <si>
    <t>Zeitschrift für Osmanistik, Türkei- und
Nahostforschung</t>
  </si>
  <si>
    <t>2625-9842</t>
  </si>
  <si>
    <t>2942-3155</t>
  </si>
  <si>
    <t>IJVES</t>
  </si>
  <si>
    <t>International Journal of Vocational Education Studies</t>
  </si>
  <si>
    <t>2940-3790</t>
  </si>
  <si>
    <t>KAS</t>
  </si>
  <si>
    <t>KAS African Law Study Library</t>
  </si>
  <si>
    <t>Librairie Africaine d'Etudes Juridiques</t>
  </si>
  <si>
    <t>2363-6262</t>
  </si>
  <si>
    <t xml:space="preserve">KO </t>
  </si>
  <si>
    <t>Knowledge Organization</t>
  </si>
  <si>
    <t>International Journal Devoted to Concept Theory, Classification, Indexing and Knowledge Representation</t>
  </si>
  <si>
    <t>0943-7444</t>
  </si>
  <si>
    <t>2942-3309</t>
  </si>
  <si>
    <t>LEV</t>
  </si>
  <si>
    <t>Leviathan</t>
  </si>
  <si>
    <t>Berliner Zeitschrift für Sozialwissenschaft</t>
  </si>
  <si>
    <t>0340-0425</t>
  </si>
  <si>
    <t>1861-8588</t>
  </si>
  <si>
    <t>mrev</t>
  </si>
  <si>
    <t>management revue</t>
  </si>
  <si>
    <t>Socio-Economic Studies</t>
  </si>
  <si>
    <t>0935-9915</t>
  </si>
  <si>
    <t>1861-9908</t>
  </si>
  <si>
    <t>MuK</t>
  </si>
  <si>
    <t>Medien &amp; Kommunikationswissenschaft</t>
  </si>
  <si>
    <t>1615-634X</t>
  </si>
  <si>
    <t>2942-3317</t>
  </si>
  <si>
    <t>NANiSa</t>
  </si>
  <si>
    <t>Zeitschrift für Stadt-, Regional- und Landesentwicklung</t>
  </si>
  <si>
    <t>0342-1511</t>
  </si>
  <si>
    <t>2748-5552</t>
  </si>
  <si>
    <t>OFFA</t>
  </si>
  <si>
    <t>Offa</t>
  </si>
  <si>
    <t>Berichte und Mitteilungen zur Archäologie</t>
  </si>
  <si>
    <t>0078-3714</t>
  </si>
  <si>
    <t>2510-7933</t>
  </si>
  <si>
    <t>RiA</t>
  </si>
  <si>
    <t>Recht in Afrika | Law in Africa | Droit en Afrique</t>
  </si>
  <si>
    <t>Zeitschrift der Gesellschaft für afrikanisches Recht</t>
  </si>
  <si>
    <t>1435-0963</t>
  </si>
  <si>
    <t>2363-6270</t>
  </si>
  <si>
    <t>RuZ</t>
  </si>
  <si>
    <t>Recht und Zugang</t>
  </si>
  <si>
    <t>Zugang zum kulturellen Erbe und Wissenschaftskommunikation</t>
  </si>
  <si>
    <t>2699-1284</t>
  </si>
  <si>
    <t>2942-3368</t>
  </si>
  <si>
    <t>SEER</t>
  </si>
  <si>
    <t>1435-2869</t>
  </si>
  <si>
    <t>2942-3384</t>
  </si>
  <si>
    <t>SC|M</t>
  </si>
  <si>
    <t>Studies in Communication | Media</t>
  </si>
  <si>
    <t>2192-4007</t>
  </si>
  <si>
    <t>SJB</t>
  </si>
  <si>
    <t>Swiss Journal of Business</t>
  </si>
  <si>
    <t>0042-059X</t>
  </si>
  <si>
    <t>2944-3741</t>
  </si>
  <si>
    <t>VRÜ/WCL</t>
  </si>
  <si>
    <t>Verfassung und Recht in Übersee / World Comparative Law</t>
  </si>
  <si>
    <t>0506-7286</t>
  </si>
  <si>
    <t>2941-9603</t>
  </si>
  <si>
    <t>djbz</t>
  </si>
  <si>
    <t>Zeitschrift des Deutschen Juristinnenbundes</t>
  </si>
  <si>
    <t>1866-377x</t>
  </si>
  <si>
    <t>2942-3163</t>
  </si>
  <si>
    <t>ZFAA</t>
  </si>
  <si>
    <t>Zeitschrift für archäologische Aufklärung</t>
  </si>
  <si>
    <t>2940-9993</t>
  </si>
  <si>
    <t>2941-0002</t>
  </si>
  <si>
    <t>ZaöRV</t>
  </si>
  <si>
    <t>Zeitschrift für ausländisches öffentliches Recht und Völkerrecht / Heidelberg Journal of International Law</t>
  </si>
  <si>
    <t>C.H.Beck</t>
  </si>
  <si>
    <t>0044-2348</t>
  </si>
  <si>
    <t>2942-3562</t>
  </si>
  <si>
    <t>ZEuS</t>
  </si>
  <si>
    <t>Zeitschrift für Europarechtliche Studien</t>
  </si>
  <si>
    <t>1435-439X</t>
  </si>
  <si>
    <t>2942-3589</t>
  </si>
  <si>
    <t>ZIG</t>
  </si>
  <si>
    <t>Zeitschrift für interkulturelle Germanistik</t>
  </si>
  <si>
    <t>1869-3660</t>
  </si>
  <si>
    <t>2198-0330</t>
  </si>
  <si>
    <t>ZFM</t>
  </si>
  <si>
    <t>Zeitschrift für Medienwissenschaft</t>
  </si>
  <si>
    <t>1869-1722</t>
  </si>
  <si>
    <t>2296-4126</t>
  </si>
  <si>
    <t>Gemeinschaft der unabhängigen Qualitätsverlage</t>
  </si>
  <si>
    <t>Stand</t>
  </si>
  <si>
    <t>Academic Studies Press</t>
  </si>
  <si>
    <t>Ediciones Olejnik</t>
  </si>
  <si>
    <t>Gabal</t>
  </si>
  <si>
    <t>Gerlach Press</t>
  </si>
  <si>
    <t>KSV Medien</t>
  </si>
  <si>
    <t>Leuven University Press</t>
  </si>
  <si>
    <t>Lukas Verlag</t>
  </si>
  <si>
    <t>Mitteldeutscher Verlag</t>
  </si>
  <si>
    <t>Passagen Verlag</t>
  </si>
  <si>
    <t>Psychiatrie Verlag</t>
  </si>
  <si>
    <t>AGB</t>
  </si>
  <si>
    <t>Umfang</t>
  </si>
  <si>
    <t>Paketabrechnung
Wissenschaftspakete</t>
  </si>
  <si>
    <t>Paketabrechnung Lehrbuchpakete</t>
  </si>
  <si>
    <t>Archivpakete</t>
  </si>
  <si>
    <t>Auf Archivpakete wird je nach Umfang in Bezug auf Themen und Jahre zwischen 10% und 50% zusätzlichem Paketrabatt gewährt. Außerdem sind individuelle Clear-your-shelf und/oder Bundleangebote bei vorhandenem Printbestand möglich. Sprechen Sie uns dazu gern an.</t>
  </si>
  <si>
    <t>Zeitschriften</t>
  </si>
  <si>
    <r>
      <t xml:space="preserve">Zeitschriften </t>
    </r>
    <r>
      <rPr>
        <b/>
        <vertAlign val="superscript"/>
        <sz val="11"/>
        <color theme="0"/>
        <rFont val="Roboto Condensed"/>
      </rPr>
      <t>S2O</t>
    </r>
  </si>
  <si>
    <t>Bestellung</t>
  </si>
  <si>
    <r>
      <t xml:space="preserve">Faktoren
</t>
    </r>
    <r>
      <rPr>
        <b/>
        <i/>
        <sz val="11"/>
        <rFont val="Roboto Condensed"/>
      </rPr>
      <t>[bitte eintragen]</t>
    </r>
  </si>
  <si>
    <t xml:space="preserve">Ihre Bestellung richten Sie bitte an das Konsortium der BSB (nationallizenzen@bsb-muenchen.de), Ihren Händler oder direkt an den Verlag (service@inlibra.com). </t>
  </si>
  <si>
    <t>S2O-Zeitschriften</t>
  </si>
  <si>
    <t>eISSN</t>
  </si>
  <si>
    <t>OA Jahrgang</t>
  </si>
  <si>
    <t>Print-ISSN</t>
  </si>
  <si>
    <t>indiv. Preis* 
inkl Faktoren</t>
  </si>
  <si>
    <t xml:space="preserve">"Subscribe to Open" ermöglicht den Bezug der Zeitschrift und stellt rückwirkend und bei Erreichen der Schwellenwerte den gesamten Jahrgang als Open Access-Ausgaben bereit. Weitere Informationen finden Sie in der Angebotsübersicht "Open Access". Die Schwellenwerte stellen wir Ihnen gerne auf Anfrage zur Verfügung. </t>
  </si>
  <si>
    <t>Faktor für Größe (Uni/FH)</t>
  </si>
  <si>
    <t>VDI</t>
  </si>
  <si>
    <t>Zeitschriften
(OA)</t>
  </si>
  <si>
    <t>Inlibra Lehrbuch Soziale Arbeit/Sozialwirtschaft 2026 I</t>
  </si>
  <si>
    <t>Inlibra Lehrbuch Gesundheit und Pflege 2026 I</t>
  </si>
  <si>
    <t>Inlibra Lehrbuch Wirtschaft 2026 I</t>
  </si>
  <si>
    <t>Inlibra Lehrbuch Medien &amp; Kommunikation 2026 I</t>
  </si>
  <si>
    <t>Inlibra Lehrbuch Soziologie 2026 I</t>
  </si>
  <si>
    <t>Inlibra Lehrbuch Religion 2026 I</t>
  </si>
  <si>
    <t>Inlibra Lehrbuch Philosophie 2026 I</t>
  </si>
  <si>
    <t>Inlibra Lehrbuch Kulturwissenschaft 2026 I</t>
  </si>
  <si>
    <t>wirtschaftspsychologie aktuell</t>
  </si>
  <si>
    <t>Deutscher Psychologen Verlag GmbH</t>
  </si>
  <si>
    <t>1611-9207</t>
  </si>
  <si>
    <t xml:space="preserve">report psychologie </t>
  </si>
  <si>
    <t>0344-9602</t>
  </si>
  <si>
    <t>VPP aktuell</t>
  </si>
  <si>
    <t>2199-3300</t>
  </si>
  <si>
    <t>3052-377X</t>
  </si>
  <si>
    <t>etk</t>
  </si>
  <si>
    <t>Metropolitan</t>
  </si>
  <si>
    <t>MWV</t>
  </si>
  <si>
    <t>Verlag Regionalkultur</t>
  </si>
  <si>
    <t>MedienWirtschaft</t>
  </si>
  <si>
    <t>New Business Verlag</t>
  </si>
  <si>
    <t>1613-0669</t>
  </si>
  <si>
    <t>Inlibra Lehrbuch Jura Grundlagen 2026 I</t>
  </si>
  <si>
    <t>Inlibra Lehrbuch Europarecht 2026 I</t>
  </si>
  <si>
    <t>Inlibra Lehrbuch Strafrecht 2026 I</t>
  </si>
  <si>
    <t>Inlibra Lehrbuch Zivilrecht 2026 I</t>
  </si>
  <si>
    <t>Inlibra Lehrbuch Jura Referendariat 2026 I</t>
  </si>
  <si>
    <t>Inlibra Lehrbuch Politikwissenschaft 2026 I</t>
  </si>
  <si>
    <t>3054-0720</t>
  </si>
  <si>
    <t>3054-0712</t>
  </si>
  <si>
    <t>2363-6319</t>
  </si>
  <si>
    <t>2363-6300</t>
  </si>
  <si>
    <t>Faktor Größe (Uni/FH), campusweit</t>
  </si>
  <si>
    <t>Verlage in den Paketen</t>
  </si>
  <si>
    <t>C.H.Beck (RSW)</t>
  </si>
  <si>
    <t>Vahlen</t>
  </si>
  <si>
    <t>Verlag Karl Alber</t>
  </si>
  <si>
    <t>Richard Boorberg Verlag</t>
  </si>
  <si>
    <t>Inlibra Lehrbuch Musikwissenschaft 2026 II</t>
  </si>
  <si>
    <t>Evangelische Verlagsanstalt</t>
  </si>
  <si>
    <t>Paket C.H.Beck Jura Rechtsgeschichte/Methodenlehre 2026 I</t>
  </si>
  <si>
    <t>Paket C.H.Beck Jura Staatsrecht/Völkerrecht 2026 I</t>
  </si>
  <si>
    <t>Paket C.H.Beck Jura Steuerrecht 2026 I</t>
  </si>
  <si>
    <t>Paket C.H.Beck Jura Strafrecht 2026 I</t>
  </si>
  <si>
    <t>Paket C.H.Beck Jura Verwaltungsrecht/Europarecht 2026 I</t>
  </si>
  <si>
    <t>Paket C.H.Beck Jura Wirtschaftsrecht 2026 I</t>
  </si>
  <si>
    <t>Paket C.H.Beck Jura Zivilrecht I 2026 I</t>
  </si>
  <si>
    <t>Paket C.H.Beck Jura Zivilrecht II 2026 I</t>
  </si>
  <si>
    <t>Paket Vahlen Jura Öffentliches Recht 2026 I</t>
  </si>
  <si>
    <t>Paket Vahlen Jura Referendarliteratur 2026 I</t>
  </si>
  <si>
    <t>Paket Vahlen Jura Zivilrecht I 2026 I</t>
  </si>
  <si>
    <t>Paket Vahlen Jura Zivilrecht II 2026 I</t>
  </si>
  <si>
    <t>Paket Vahlen Wiso Allgemeine Betriebswirtschaftslehre 2026 I</t>
  </si>
  <si>
    <t>Paket Vahlen Wiso Buchführung, Bilanz, Steuern 2026 I</t>
  </si>
  <si>
    <t>Paket Vahlen Wiso Investition und Finanzierung 2026 I</t>
  </si>
  <si>
    <t>Paket Vahlen Wiso Kostenrechnung und Controlling 2026 I</t>
  </si>
  <si>
    <t>Paket Vahlen Wiso Marketing und Handel 2026 I</t>
  </si>
  <si>
    <t>Paket Vahlen Wiso Personalmanagement 2026 I</t>
  </si>
  <si>
    <t>Paket Vahlen Wiso Recht für Wirtschaftswissenschaftler 2026 I</t>
  </si>
  <si>
    <t>Paket Vahlen Wiso Unternehmensführung, Management, Organisation 2026 I</t>
  </si>
  <si>
    <t>Paket Vahlen Wiso Volkswirtschaftslehre 2026 I</t>
  </si>
  <si>
    <t>978-3-7560-2025-6</t>
  </si>
  <si>
    <t>978-3-7489-5564-1</t>
  </si>
  <si>
    <t>Alge/Sweers, Musikethnologie</t>
  </si>
  <si>
    <r>
      <t xml:space="preserve">      Themenpakete Buch 2027</t>
    </r>
    <r>
      <rPr>
        <sz val="20"/>
        <color rgb="FF102A43"/>
        <rFont val="Roboto Condensed"/>
      </rPr>
      <t xml:space="preserve"> | Konsortialangebote</t>
    </r>
  </si>
  <si>
    <t>Inlibra Themenpaket Gesamt 2027</t>
  </si>
  <si>
    <t>Inlibra Geistes- und Sozialwissenschaften 2027</t>
  </si>
  <si>
    <t>Inlibra Wirtschaft 2027</t>
  </si>
  <si>
    <t>Inlibra Sozialwirtschaft/Soziale Arbeit 2027</t>
  </si>
  <si>
    <t>Inlibra Soziologie 2027</t>
  </si>
  <si>
    <t>Inlibra Politikwissenschaft 2027</t>
  </si>
  <si>
    <t>Inlibra Europapolitik 2027</t>
  </si>
  <si>
    <t>Inlibra Kulturwissenschaft/-geschichte 2027</t>
  </si>
  <si>
    <t>Inlibra Geschichte 2027</t>
  </si>
  <si>
    <t>Inlibra Philosophie 2027</t>
  </si>
  <si>
    <t>Inlibra Psychologie/Psychotherapie 2027</t>
  </si>
  <si>
    <t>Inlibra Pädagogik 2027</t>
  </si>
  <si>
    <t>Inlibra Religion/Religionswissenschaft 2027</t>
  </si>
  <si>
    <t>Inlibra Theologie 2027</t>
  </si>
  <si>
    <t>Inlibra Anthropologie/Ethnologie 2027</t>
  </si>
  <si>
    <t>Inlibra Medien-/Kommunikationswissenschaft 2027</t>
  </si>
  <si>
    <t>Inlibra Sprach-/Literaturwissenschaft 2027</t>
  </si>
  <si>
    <t>Inlibra Kunstwissenschaft/-geschichte 2027</t>
  </si>
  <si>
    <t>Inlibra Musikwissenschaft 2027</t>
  </si>
  <si>
    <t>Inlibra Sportwissenschaft 2027</t>
  </si>
  <si>
    <t>Inlibra Rechtswissenschaften 2027</t>
  </si>
  <si>
    <t>Inlibra Jura Grundlagen 2027</t>
  </si>
  <si>
    <t>Inlibra Öffentliches Recht 2027</t>
  </si>
  <si>
    <t>Inlibra Bürgerliches Recht 2027</t>
  </si>
  <si>
    <t>Inlibra Wirtschaftsrecht 2027</t>
  </si>
  <si>
    <t>Inlibra Arbeitsrecht 2027</t>
  </si>
  <si>
    <t>Inlibra Sozialrecht 2027</t>
  </si>
  <si>
    <t>Inlibra Strafrecht 2027</t>
  </si>
  <si>
    <t>Inlibra Europarecht 2027</t>
  </si>
  <si>
    <t>Inlibra Internationales Recht/Völkerrecht 2027</t>
  </si>
  <si>
    <t>Inlibra Medizin 2027</t>
  </si>
  <si>
    <t>Inlibra Medizin und Gesundheit 2027</t>
  </si>
  <si>
    <t>Inlibra Medizinrecht 2027</t>
  </si>
  <si>
    <t>Inlibra MINT 2027</t>
  </si>
  <si>
    <t>Inlibra Maschinenbau, Fahrzeugtechnik &amp; Konstruktion 2027</t>
  </si>
  <si>
    <t>Inlibra Materialwiss., Produktgestaltung, Fertigung, Logistik 2027</t>
  </si>
  <si>
    <t>Inlibra Agrar- und Umwelttechnik, Wasser, Boden, Chemie 2027</t>
  </si>
  <si>
    <t>Inlibra Elektrotechnik, Elektronik und Medizintechnik 2027</t>
  </si>
  <si>
    <t>Inlibra IT &amp; Informatik 2027</t>
  </si>
  <si>
    <t>Inlibra Bauingenieurwesen und Architektur 2027</t>
  </si>
  <si>
    <r>
      <t xml:space="preserve"> Zeitschriftenpakete 2027 </t>
    </r>
    <r>
      <rPr>
        <sz val="20"/>
        <color rgb="FF102A43"/>
        <rFont val="Roboto Condensed"/>
      </rPr>
      <t>| Konsortialangebote</t>
    </r>
  </si>
  <si>
    <t>**ZWG</t>
  </si>
  <si>
    <t>**DCS</t>
  </si>
  <si>
    <t>**POP</t>
  </si>
  <si>
    <t>**ZKKW</t>
  </si>
  <si>
    <t>KJIT</t>
  </si>
  <si>
    <t>Es gelten grundsätzlich die Nutzungsbedingungen unter https://www.inlibra.com/agb</t>
  </si>
  <si>
    <t>IndBez</t>
  </si>
  <si>
    <t>KD</t>
  </si>
  <si>
    <t>VM</t>
  </si>
  <si>
    <t>ZGuG</t>
  </si>
  <si>
    <t>BW</t>
  </si>
  <si>
    <t>GuS</t>
  </si>
  <si>
    <t>SW</t>
  </si>
  <si>
    <t>VOL</t>
  </si>
  <si>
    <t>EURETH</t>
  </si>
  <si>
    <t>IG</t>
  </si>
  <si>
    <t>**FORSTA</t>
  </si>
  <si>
    <t>**ZEITS</t>
  </si>
  <si>
    <t>PhJb</t>
  </si>
  <si>
    <t>**Foto</t>
  </si>
  <si>
    <t>Conc</t>
  </si>
  <si>
    <t xml:space="preserve">                                         **RuP</t>
  </si>
  <si>
    <t>**LEBENSM</t>
  </si>
  <si>
    <t>**AGRAR</t>
  </si>
  <si>
    <t>**VDINACH</t>
  </si>
  <si>
    <t>**KONSTRUKT</t>
  </si>
  <si>
    <t>**VDIZ</t>
  </si>
  <si>
    <t xml:space="preserve">**BAUSUB </t>
  </si>
  <si>
    <t>**BAUIN</t>
  </si>
  <si>
    <t>**TECHTEX</t>
  </si>
  <si>
    <t>**WWT</t>
  </si>
  <si>
    <t>**GEFAHR</t>
  </si>
  <si>
    <t>**LÄRM</t>
  </si>
  <si>
    <t>**TECHSI</t>
  </si>
  <si>
    <t>**VDIENUM</t>
  </si>
  <si>
    <t>**PACK</t>
  </si>
  <si>
    <t>**PACKREP</t>
  </si>
  <si>
    <t>**WBPAP</t>
  </si>
  <si>
    <t>Inlibra Lehrbuch Gesamt 2027 I</t>
  </si>
  <si>
    <t>Lehrbuchpakete C.H.Beck / Vahlen Gesamt 2027 I</t>
  </si>
  <si>
    <t>Pakete C.H.Beck RSW 2027 I</t>
  </si>
  <si>
    <t>Paket C.H.Beck Jura Rechtsgeschichte/Methodenlehre 2027 I</t>
  </si>
  <si>
    <t>Paket C.H.Beck Jura Strafrecht 2027 I</t>
  </si>
  <si>
    <t>Paket C.H.Beck Jura Verwaltungsrecht/Europarecht 2027 I</t>
  </si>
  <si>
    <t>Paket C.H.Beck Jura Wirtschaftsrecht 2027 I</t>
  </si>
  <si>
    <t>Paket C.H.Beck Jura Zivilrecht I 2027 I</t>
  </si>
  <si>
    <t>Pakete Vahlen Jura 2027 I</t>
  </si>
  <si>
    <t xml:space="preserve">Paket Vahlen Jura Zivilrecht I 2027 I </t>
  </si>
  <si>
    <t>Pakete Vahlen Wiso 2027 I</t>
  </si>
  <si>
    <t>Paket Vahlen Wiso Betriebswirtschaftslehre 2027 I</t>
  </si>
  <si>
    <t>Paket Vahlen Wiso Buchführung, Bilanz, Steuern 2027 I</t>
  </si>
  <si>
    <t>Paket Vahlen Wiso Marketing und Handel 2027 I</t>
  </si>
  <si>
    <t>Paket Vahlen Wiso Personalmanagement 2027 I</t>
  </si>
  <si>
    <t>Paket Vahlen Wiso Recht für Wirtschaftswissenschaftler 2027 I</t>
  </si>
  <si>
    <t>Paket Vahlen Wiso Unternehmensführung, Management, Organisation 2027 I</t>
  </si>
  <si>
    <t>Lehrbuchpakete Nomos &amp; Partner Gesamt 2027 I</t>
  </si>
  <si>
    <t>Inlibra Lehrbuch Wirtschafts-, Geistes- und Sozialwissenschaften 2027 I</t>
  </si>
  <si>
    <t>Inlibra Lehrbuch Soziale Arbeit/Sozialwirtschaft 2027 I</t>
  </si>
  <si>
    <t>Inlibra Lehrbuch Wirtschaft 2027 I</t>
  </si>
  <si>
    <t>Inlibra Lehrbuch Politikwissenschaft 2027 I</t>
  </si>
  <si>
    <t>Inlibra Lehrbuch Medien &amp; Kommunikation 2027 I</t>
  </si>
  <si>
    <t>Inlibra Lehrbuch Soziologie 2027 I</t>
  </si>
  <si>
    <t>Inlibra Lehrbuch Religion 2027 I</t>
  </si>
  <si>
    <t>Inlibra Lehrbuch Philosophie/Ethik 2027 I</t>
  </si>
  <si>
    <t>Inlibra Lehrbuch Rechtswissenschaften 2027 I</t>
  </si>
  <si>
    <t>Inlibra Lehrbuch Jura Grundlagen 2027 I</t>
  </si>
  <si>
    <t>Inlibra Lehrbuch Jura Schlüsselkompetenzen 2027 I</t>
  </si>
  <si>
    <t>Inlibra Lehrbuch Zivilrecht 2027 I</t>
  </si>
  <si>
    <t>Inlibra Lehrbuch  Öffentliches Recht 2027 I</t>
  </si>
  <si>
    <t>Inlibra Lehrbuch Strafrecht 2027 I</t>
  </si>
  <si>
    <t>Inlibra Lehrbuch Geschichte 2027 I</t>
  </si>
  <si>
    <t>Inlibra Lehrbuch Pädagogik 2027 I</t>
  </si>
  <si>
    <t>Inlibra Lehrbuch Kulturwissenschaft 2027 I</t>
  </si>
  <si>
    <t>Paket C.H.Beck Referendariat 2027 I</t>
  </si>
  <si>
    <t>TieR</t>
  </si>
  <si>
    <t>Zeitschrift für das gesamte Tierschutzrecht</t>
  </si>
  <si>
    <t>3054-0089</t>
  </si>
  <si>
    <t>markenartikel</t>
  </si>
  <si>
    <t>0342-1236</t>
  </si>
  <si>
    <t xml:space="preserve">transfer </t>
  </si>
  <si>
    <t>3054-209X</t>
  </si>
  <si>
    <t>2628-3409</t>
  </si>
  <si>
    <t>Widersprüche</t>
  </si>
  <si>
    <t>Westfälisches Dampfboot</t>
  </si>
  <si>
    <t>3054-8551</t>
  </si>
  <si>
    <t>0721-8834</t>
  </si>
  <si>
    <t>**CE</t>
  </si>
  <si>
    <t>CIRCULAR ECONOMY</t>
  </si>
  <si>
    <t>2943-3886</t>
  </si>
  <si>
    <t>Zeitschrift Führung + Organisation</t>
  </si>
  <si>
    <t>Schäffer-Poeschel/Haufe-Lexware</t>
  </si>
  <si>
    <t>0722-7485</t>
  </si>
  <si>
    <t>**Paket C.H.Beck Jura Steuerrecht 2027 I</t>
  </si>
  <si>
    <t>**Paket C.H.Beck Jura Zivilrecht II 2027 I</t>
  </si>
  <si>
    <t>**Paket Vahlen Jura Zivilrecht II 2027 I</t>
  </si>
  <si>
    <t>**Paket Vahlen Wiso Volkswirtschaftslehre 2027 I</t>
  </si>
  <si>
    <t>**Inlibra Lehrbuch Gesundheit und Pflege 2027 I</t>
  </si>
  <si>
    <t>**Inlibra Lehrbuch Musikwissenschaft 2027 I</t>
  </si>
  <si>
    <t>**Inlibra Lehrbuch Jura Referendariat 2027 I</t>
  </si>
  <si>
    <t>2942-3554</t>
  </si>
  <si>
    <t>0342-300X</t>
  </si>
  <si>
    <t>JBDGM</t>
  </si>
  <si>
    <t>Jahrbuch Musikpsychologie | Yearbook of Music Psychology</t>
  </si>
  <si>
    <t>2569-5665</t>
  </si>
  <si>
    <t>2511-8277</t>
  </si>
  <si>
    <t>Mythos</t>
  </si>
  <si>
    <t>MJÄ</t>
  </si>
  <si>
    <t>2627-8685</t>
  </si>
  <si>
    <t>Review of Global Value Inquiry</t>
  </si>
  <si>
    <t>wt</t>
  </si>
  <si>
    <t>1436-4980</t>
  </si>
  <si>
    <t>1436-5006</t>
  </si>
  <si>
    <t xml:space="preserve"> Open Access Journals 2027</t>
  </si>
  <si>
    <t>S2O – Subcribe to Open 2027</t>
  </si>
  <si>
    <t>2366-6730</t>
  </si>
  <si>
    <t>0030-6444</t>
  </si>
  <si>
    <t>1862-0035</t>
  </si>
  <si>
    <t>0943-2779</t>
  </si>
  <si>
    <r>
      <rPr>
        <i/>
        <vertAlign val="superscript"/>
        <sz val="11"/>
        <color rgb="FF00B050"/>
        <rFont val="Roboto Condensed"/>
      </rPr>
      <t>S2O</t>
    </r>
    <r>
      <rPr>
        <i/>
        <sz val="11"/>
        <color rgb="FF00B050"/>
        <rFont val="Roboto Condensed"/>
      </rPr>
      <t>RPhZ</t>
    </r>
  </si>
  <si>
    <r>
      <rPr>
        <i/>
        <vertAlign val="superscript"/>
        <sz val="11"/>
        <color rgb="FF00B050"/>
        <rFont val="Roboto Condensed"/>
      </rPr>
      <t>S2O</t>
    </r>
    <r>
      <rPr>
        <i/>
        <sz val="11"/>
        <color rgb="FF00B050"/>
        <rFont val="Roboto Condensed"/>
      </rPr>
      <t>RW</t>
    </r>
  </si>
  <si>
    <r>
      <rPr>
        <i/>
        <vertAlign val="superscript"/>
        <sz val="11"/>
        <color rgb="FF00B050"/>
        <rFont val="Roboto Condensed"/>
      </rPr>
      <t>S2O</t>
    </r>
    <r>
      <rPr>
        <i/>
        <sz val="11"/>
        <color rgb="FF00B050"/>
        <rFont val="Roboto Condensed"/>
      </rPr>
      <t xml:space="preserve">EuCLR </t>
    </r>
  </si>
  <si>
    <t>SOW</t>
  </si>
  <si>
    <t>inlibra.com/de/journal/view/issn/0721-8834</t>
  </si>
  <si>
    <t>TG</t>
  </si>
  <si>
    <t>10.15358/1613-0669</t>
  </si>
  <si>
    <t>10.5771/2752-177X</t>
  </si>
  <si>
    <t>10.5771/2193-5505</t>
  </si>
  <si>
    <t>10.5771/0023-4834</t>
  </si>
  <si>
    <t>10.5771/2193-7869</t>
  </si>
  <si>
    <t>10.5771/0934-9200</t>
  </si>
  <si>
    <t>10.5771/0030-6444</t>
  </si>
  <si>
    <t>10.5771/0034-1312</t>
  </si>
  <si>
    <t>10.5771/2364-1355</t>
  </si>
  <si>
    <t>10.5771/2365-1083</t>
  </si>
  <si>
    <t>10.5771/1868-8098</t>
  </si>
  <si>
    <t>10.5771/3054-0089</t>
  </si>
  <si>
    <t>10.5771/2196-7261</t>
  </si>
  <si>
    <t>10.3224/indbez</t>
  </si>
  <si>
    <t>10.21706/kd</t>
  </si>
  <si>
    <t>10.5771/2941-0371</t>
  </si>
  <si>
    <t xml:space="preserve">10.5771/2941-0363 </t>
  </si>
  <si>
    <t>10.5771/0947-9856</t>
  </si>
  <si>
    <t>10.5771/0342-300X</t>
  </si>
  <si>
    <t>10.34156/0722-7485</t>
  </si>
  <si>
    <t>10.5771/2701-4193</t>
  </si>
  <si>
    <t>10.5771/1439-880X</t>
  </si>
  <si>
    <t>10.5771/0340-8574</t>
  </si>
  <si>
    <t>10.5771/1611-5821</t>
  </si>
  <si>
    <t>10.5771/0490-1606</t>
  </si>
  <si>
    <t>10.5771/1613-0707</t>
  </si>
  <si>
    <t>10.5771/1619-2427</t>
  </si>
  <si>
    <t>10.5771/2196-3886</t>
  </si>
  <si>
    <t>10.5771/2941-0355</t>
  </si>
  <si>
    <t>10.24989/0014-2492</t>
  </si>
  <si>
    <t>10.5771/0720-5120</t>
  </si>
  <si>
    <t>10.5771/0947-9511</t>
  </si>
  <si>
    <t>10.5771/0023-5652</t>
  </si>
  <si>
    <t>10.5771/0038-6073</t>
  </si>
  <si>
    <t>10.5771/1860-2177</t>
  </si>
  <si>
    <t>10.5771/0947-3971</t>
  </si>
  <si>
    <t>10.5771/2509-9485</t>
  </si>
  <si>
    <t>10.5771/1438-8332</t>
  </si>
  <si>
    <t>10.5771/0946-7165</t>
  </si>
  <si>
    <t>10.5771/0340-1758</t>
  </si>
  <si>
    <t>10.5771/0044-3360</t>
  </si>
  <si>
    <t>10.5771/2366-2387</t>
  </si>
  <si>
    <t>10.5771/2192-8924</t>
  </si>
  <si>
    <t>10.14361/zwg</t>
  </si>
  <si>
    <t>10.5771/0044-2828</t>
  </si>
  <si>
    <t>10.5771/0040-117X</t>
  </si>
  <si>
    <t>10.3196/2751-515X</t>
  </si>
  <si>
    <t>10.5771/0257-9774</t>
  </si>
  <si>
    <t>10.5771/0340-7969</t>
  </si>
  <si>
    <t>10.5771/0031-8183</t>
  </si>
  <si>
    <t>10.3196/2194-5845</t>
  </si>
  <si>
    <t>10.3196/0044-3301</t>
  </si>
  <si>
    <t>10.14361/dcs</t>
  </si>
  <si>
    <t>10.14361/pop</t>
  </si>
  <si>
    <t>10.14361/zkkw</t>
  </si>
  <si>
    <t>10.5771/0010-3497</t>
  </si>
  <si>
    <t>10.5771/0720-5260</t>
  </si>
  <si>
    <t>10.5771/0170-5067</t>
  </si>
  <si>
    <t>10.3196/1864-2950</t>
  </si>
  <si>
    <t xml:space="preserve">10.5771/0172-4029 </t>
  </si>
  <si>
    <t>10.5771/2196-5218</t>
  </si>
  <si>
    <t>10.5771/0072-1492</t>
  </si>
  <si>
    <t>10.3196/0035-8126</t>
  </si>
  <si>
    <t>10.5771/0588-9804</t>
  </si>
  <si>
    <t>10.5771/0721-2402</t>
  </si>
  <si>
    <t>10.5771/0930-4177</t>
  </si>
  <si>
    <t>10.1486/RP</t>
  </si>
  <si>
    <t>10.5771/0344-9602</t>
  </si>
  <si>
    <t>10.5771/0171-4538</t>
  </si>
  <si>
    <t>10.5771/2199-3300</t>
  </si>
  <si>
    <t>10.5771/1611-9207</t>
  </si>
  <si>
    <t>10.51202/1869-9707</t>
  </si>
  <si>
    <t>10.51202/0947-7527</t>
  </si>
  <si>
    <t>10.51202/0323-3243</t>
  </si>
  <si>
    <t>10.51202/1438-5716</t>
  </si>
  <si>
    <t>10.51202/2943-3886</t>
  </si>
  <si>
    <t>10.51202/1664-6533</t>
  </si>
  <si>
    <t>10.51202/0342-3743</t>
  </si>
  <si>
    <t>10.51202/0043-7131</t>
  </si>
  <si>
    <t>10.5771/2628-3409</t>
  </si>
  <si>
    <r>
      <t>Inlibra Lehrbuchpakete 2027 I</t>
    </r>
    <r>
      <rPr>
        <sz val="15"/>
        <color rgb="FF102A43"/>
        <rFont val="Roboto Condensed"/>
      </rPr>
      <t xml:space="preserve"> </t>
    </r>
    <r>
      <rPr>
        <sz val="20"/>
        <color rgb="FF102A43"/>
        <rFont val="Roboto Condensed"/>
      </rPr>
      <t>(WS 26/27) |  Konsortialangebote</t>
    </r>
  </si>
  <si>
    <t>Paket 2027 I</t>
  </si>
  <si>
    <t>Lehrbuchpakete C.H.Beck / Vahlen 2027 I</t>
  </si>
  <si>
    <t>Lehrbuchpakete Nomos &amp; Partner 2027 I</t>
  </si>
  <si>
    <t>CH Beck / Vahlen Lehrbuchpaket</t>
  </si>
  <si>
    <t>Nomos &amp; Partner Lehrbuchpaket</t>
  </si>
  <si>
    <t>Weiterbezug des bestehenden LB-Pakets</t>
  </si>
  <si>
    <t>Preisvorteil bei 
zusätzlichem Erwerb</t>
  </si>
  <si>
    <t>25 % Rabatt auf das zusätzlich erworbene Nomos &amp; Partner Lehrbuchpaket</t>
  </si>
  <si>
    <t>25 % Rabatt auf das zusätzlich erworbene CH Beck / Vahlen Lehrbuchpaket</t>
  </si>
  <si>
    <r>
      <t xml:space="preserve">Nomos | </t>
    </r>
    <r>
      <rPr>
        <i/>
        <sz val="11"/>
        <color rgb="FF00B050"/>
        <rFont val="Roboto Condensed"/>
      </rPr>
      <t>NEU: Subscribe to open</t>
    </r>
  </si>
  <si>
    <t>2026 ff.</t>
  </si>
  <si>
    <t>2190-4278</t>
  </si>
  <si>
    <t>**WIDER</t>
  </si>
  <si>
    <t>**zfo</t>
  </si>
  <si>
    <t xml:space="preserve">  Titelliste Lehrbuchpakete 2027 I (WS 26/27) &amp; P&amp;C-Angebot Lehrbuch</t>
  </si>
  <si>
    <t xml:space="preserve"> Titel Lehrbuchpakete (2027 I)</t>
  </si>
  <si>
    <t>Titelanzahl Zeitschriften-
pakete 2027</t>
  </si>
  <si>
    <t>VDI Media GmbH</t>
  </si>
  <si>
    <t>Zaphon</t>
  </si>
  <si>
    <t>Arc Humanities Press</t>
  </si>
  <si>
    <t>artesinex eBook publishing</t>
  </si>
  <si>
    <t>CEP Europäische Verlagsanstalt GmbH</t>
  </si>
  <si>
    <t>Deutscher Ärzteverlag</t>
  </si>
  <si>
    <t>Deutscher Psychologen Verlag</t>
  </si>
  <si>
    <t>Dietrich Reimer</t>
  </si>
  <si>
    <t>DIN Media GmbH</t>
  </si>
  <si>
    <t>Don Bosco Medien GmbH</t>
  </si>
  <si>
    <t>Hamburger Edition HIS Verlagsges. mbH</t>
  </si>
  <si>
    <t>Iudicium Verlag GmbH</t>
  </si>
  <si>
    <t>Ledizioni</t>
  </si>
  <si>
    <t>Leiden University Press</t>
  </si>
  <si>
    <t>Meyer &amp; Meyer</t>
  </si>
  <si>
    <t>MSB Matthes &amp; Seitz Berlin Verlagsgesellschaft mbH</t>
  </si>
  <si>
    <t>Neofelis Verlag GmbH</t>
  </si>
  <si>
    <t>Neukirchener Verlagsgesellschaft mbH</t>
  </si>
  <si>
    <t>Philipp Reclam jun. Verlag GmbH</t>
  </si>
  <si>
    <t>Rheinwerk Verlag GmbH</t>
  </si>
  <si>
    <t>Schäffer-Poeschel</t>
  </si>
  <si>
    <t>Stiftung Warentest</t>
  </si>
  <si>
    <t>Suhrkamp Verlag GmbH</t>
  </si>
  <si>
    <t>TEWISS – Technik und Wissen GmbH</t>
  </si>
  <si>
    <t>Theologische Verlag Zürich (TVZ)</t>
  </si>
  <si>
    <t>Utrata Fachbuchverlag</t>
  </si>
  <si>
    <t>Vergangenheitsverlag</t>
  </si>
  <si>
    <t>Verlag Valentin Koerner GmbH</t>
  </si>
  <si>
    <t>Programm</t>
  </si>
  <si>
    <t>0042-1758</t>
  </si>
  <si>
    <t>0720-5953</t>
  </si>
  <si>
    <t>0042-1766</t>
  </si>
  <si>
    <t>0005-6650</t>
  </si>
  <si>
    <t>1436-5103</t>
  </si>
  <si>
    <t>0949-8036</t>
  </si>
  <si>
    <t>1863-4672</t>
  </si>
  <si>
    <t>2191-0073</t>
  </si>
  <si>
    <t>2942-7347</t>
  </si>
  <si>
    <t>Das Hochschulwesen</t>
  </si>
  <si>
    <t xml:space="preserve">UVW UniversitätsVerlagWebler </t>
  </si>
  <si>
    <t>Hochschulmanagement</t>
  </si>
  <si>
    <t>Personal- und Organisationsentwicklung</t>
  </si>
  <si>
    <t xml:space="preserve">Qualität in der Wissenschaft </t>
  </si>
  <si>
    <t xml:space="preserve">Zeitschrift für Beratung und Studium </t>
  </si>
  <si>
    <t>0018-2974</t>
  </si>
  <si>
    <t>1860-3025</t>
  </si>
  <si>
    <t>1860-3033</t>
  </si>
  <si>
    <t>1860-3041</t>
  </si>
  <si>
    <t>1860-3068</t>
  </si>
  <si>
    <t>**HSW</t>
  </si>
  <si>
    <t>**HM</t>
  </si>
  <si>
    <t>**P-OE</t>
  </si>
  <si>
    <t>**QiW</t>
  </si>
  <si>
    <t>**ZBS</t>
  </si>
  <si>
    <t>**MEWI</t>
  </si>
  <si>
    <t>**ZUKUNFTS-HB</t>
  </si>
  <si>
    <t xml:space="preserve">**REPSY </t>
  </si>
  <si>
    <t>**VPP</t>
  </si>
  <si>
    <t>**WPA</t>
  </si>
  <si>
    <t>**BTR</t>
  </si>
  <si>
    <t>inlibra.com/de/journal/view/issn/2701-1992</t>
  </si>
  <si>
    <t>inlibra.com/de/journal/view/issn/2364-2122</t>
  </si>
  <si>
    <t>inlibra.com/de/journal/view/issn/2198-0322</t>
  </si>
  <si>
    <t>inlibra.com/de/journal/view/issn/2363-6319</t>
  </si>
  <si>
    <t>10.5771/0007-3091</t>
  </si>
  <si>
    <t>10.5771/0030-3690</t>
  </si>
  <si>
    <t>10.5771/1869-7720</t>
  </si>
  <si>
    <t>10.5771/0040-5507</t>
  </si>
  <si>
    <t>10.51202/0042-1758</t>
  </si>
  <si>
    <t>10.37544/0720-5953</t>
  </si>
  <si>
    <t>10.37544/0042-1766</t>
  </si>
  <si>
    <t>10.51202/2190-4278</t>
  </si>
  <si>
    <t>10.37544/0005-6650</t>
  </si>
  <si>
    <t>10.37544/1436-5103</t>
  </si>
  <si>
    <t>10.37544/0949-8036</t>
  </si>
  <si>
    <t>10.37544/1863-4672</t>
  </si>
  <si>
    <t>10.37544/2191-0073</t>
  </si>
  <si>
    <t>10.37544/2942-7347</t>
  </si>
  <si>
    <t>e-only-Preis</t>
  </si>
  <si>
    <t>ZS Themenpaket</t>
  </si>
  <si>
    <t>Inlibra Zeitschriften Rechtswissenschaften 2027</t>
  </si>
  <si>
    <t>Inlibra Zeitschriften Wirtschaft 2027</t>
  </si>
  <si>
    <t>Inlibra Zeitschriften Politikwissenschaft/Soziologie 2027</t>
  </si>
  <si>
    <t>Inlibra Zeitschriften Sportwissenschaft 2027</t>
  </si>
  <si>
    <t>myops</t>
  </si>
  <si>
    <t>Inlibra Qualitätsmanagement und Normen 2027</t>
  </si>
  <si>
    <t xml:space="preserve">Polizei-Info-Report </t>
  </si>
  <si>
    <t>PIR</t>
  </si>
  <si>
    <t>**MA</t>
  </si>
  <si>
    <t>**TRFE</t>
  </si>
  <si>
    <t>**OPWE</t>
  </si>
  <si>
    <t>**THHE</t>
  </si>
  <si>
    <t>**ZBIBI</t>
  </si>
  <si>
    <t>**WUF</t>
  </si>
  <si>
    <t>ZGEJ</t>
  </si>
  <si>
    <t>2193-0384</t>
  </si>
  <si>
    <t>werkstattstechnik online</t>
  </si>
  <si>
    <t>Journal für Ästhetik</t>
  </si>
  <si>
    <t>URL / DOI</t>
  </si>
  <si>
    <t>Jg 
2027</t>
  </si>
  <si>
    <t>Forschung und Entwicklung in der Produktion</t>
  </si>
  <si>
    <t>inlibra.com/de/journal/view/issn/2752-177X</t>
  </si>
  <si>
    <t>inlibra.com/de/journal/view/issn/0023-4834</t>
  </si>
  <si>
    <t>inlibra.com/de/journal/view/issn/2193-7869</t>
  </si>
  <si>
    <t>inlibra.com/de/journal/view/issn/0934-9200</t>
  </si>
  <si>
    <t>inlibra.com/de/journal/view/issn/0030-6444</t>
  </si>
  <si>
    <t>inlibra.com/de/journal/view/issn/0034-1312</t>
  </si>
  <si>
    <t>inlibra.com/de/journal/view/issn/2364-1355</t>
  </si>
  <si>
    <t>inlibra.com/de/journal/view/issn/2365-1083</t>
  </si>
  <si>
    <t>inlibra.com/de/journal/view/issn/1868-8098</t>
  </si>
  <si>
    <t>inlibra.com/de/journal/view/issn/3054-0089</t>
  </si>
  <si>
    <t>inlibra.com/de/journal/view/issn/2196-7261</t>
  </si>
  <si>
    <t>inlibra.com/de/journal/view/issn/2193-0147</t>
  </si>
  <si>
    <t>inlibra.com/de/journal/view/issn/1613-0669</t>
  </si>
  <si>
    <t>inlibra.com/de/journal/view/issn/2628-3409</t>
  </si>
  <si>
    <t>inlibra.com/de/journal/view/issn/0947-9856</t>
  </si>
  <si>
    <t>inlibra.com/de/journal/view/issn/0342-300X</t>
  </si>
  <si>
    <t>inlibra.com/de/journal/view/issn/0722-7485</t>
  </si>
  <si>
    <t>inlibra.com/de/journal/view/issn/2701-4193</t>
  </si>
  <si>
    <t>inlibra.com/de/journal/view/issn/1439-880X</t>
  </si>
  <si>
    <t>inlibra.com/de/journal/view/issn/0340-8574</t>
  </si>
  <si>
    <t>inlibra.com/de/journal/view/issn/1611-5821</t>
  </si>
  <si>
    <t>inlibra.com/de/journal/view/issn/0490-1606</t>
  </si>
  <si>
    <t>inlibra.com/de/journal/view/issn/1613-0707</t>
  </si>
  <si>
    <t>inlibra.com/de/journal/view/issn/1619-2427</t>
  </si>
  <si>
    <t>inlibra.com/de/journal/view/issn/2196-3886</t>
  </si>
  <si>
    <t>inlibra.com/de/journal/view/issn/0014-2492</t>
  </si>
  <si>
    <t>inlibra.com/de/journal/view/issn/0720-5120</t>
  </si>
  <si>
    <t>inlibra.com/de/journal/view/issn/0947-9511</t>
  </si>
  <si>
    <t>inlibra.com/de/journal/view/issn/0023-5652</t>
  </si>
  <si>
    <t>inlibra.com/de/journal/view/issn/0038-6073</t>
  </si>
  <si>
    <t>inlibra.com/de/journal/view/issn/1860-2177</t>
  </si>
  <si>
    <t>inlibra.com/de/journal/view/issn/0947-3971</t>
  </si>
  <si>
    <t>inlibra.com/de/journal/view/issn/2509-9485</t>
  </si>
  <si>
    <t>inlibra.com/de/journal/view/issn/1438-8332</t>
  </si>
  <si>
    <t>inlibra.com/de/journal/view/issn/0946-7165</t>
  </si>
  <si>
    <t>inlibra.com/de/journal/view/issn/0340-1758</t>
  </si>
  <si>
    <t>inlibra.com/de/journal/view/issn/0044-3360</t>
  </si>
  <si>
    <t>inlibra.com/de/journal/view/issn/2366-2387</t>
  </si>
  <si>
    <t>inlibra.com/de/journal/view/issn/2192-8924</t>
  </si>
  <si>
    <t>inlibra.com/de/journal/view/issn/0044-2828</t>
  </si>
  <si>
    <t>inlibra.com/de/journal/view/issn/0040-117X</t>
  </si>
  <si>
    <t>inlibra.com/de/journal/view/issn/0257-9774</t>
  </si>
  <si>
    <t>inlibra.com/de/journal/view/issn/0340-7969</t>
  </si>
  <si>
    <t>inlibra.com/de/journal/view/issn/0031-8183</t>
  </si>
  <si>
    <t>inlibra.com/de/journal/view/issn/0044-3301</t>
  </si>
  <si>
    <t>inlibra.com/de/journal/view/issn/0007-3091</t>
  </si>
  <si>
    <t>inlibra.com/de/journal/view/issn/0010-3497</t>
  </si>
  <si>
    <t>inlibra.com/de/journal/view/issn/0720-5260</t>
  </si>
  <si>
    <t>inlibra.com/de/journal/view/issn/0170-5067</t>
  </si>
  <si>
    <t>inlibra.com/de/journal/view/issn/0030-3690</t>
  </si>
  <si>
    <t>inlibra.com/de/journal/view/issn/1869-7720</t>
  </si>
  <si>
    <t>inlibra.com/de/journal/view/issn/0040-5507</t>
  </si>
  <si>
    <t>inlibra.com/de/journal/view/issn/2196-5218</t>
  </si>
  <si>
    <t>inlibra.com/de/journal/view/issn/0072-1492</t>
  </si>
  <si>
    <t>inlibra.com/de/journal/view/issn/0588-9804</t>
  </si>
  <si>
    <t>inlibra.com/de/journal/view/issn/0721-2402</t>
  </si>
  <si>
    <t>inlibra.com/de/journal/view/issn/0930-4177</t>
  </si>
  <si>
    <t>inlibra.com/de/journal/view/issn/0344-9602</t>
  </si>
  <si>
    <t>inlibra.com/de/journal/view/issn/0171-4538</t>
  </si>
  <si>
    <t>inlibra.com/de/journal/view/issn/2199-3300</t>
  </si>
  <si>
    <t>inlibra.com/de/journal/view/issn/1611-9207</t>
  </si>
  <si>
    <t>inlibra.com/de/journal/view/issn/1869-9707</t>
  </si>
  <si>
    <t>inlibra.com/de/journal/view/issn/0947-7527</t>
  </si>
  <si>
    <t>inlibra.com/de/journal/view/issn/0042-1758</t>
  </si>
  <si>
    <t>inlibra.com/de/journal/view/issn/0720-5953</t>
  </si>
  <si>
    <t>inlibra.com/de/journal/view/issn/0042-1766</t>
  </si>
  <si>
    <t>inlibra.com/de/journal/view/issn/2190-4278</t>
  </si>
  <si>
    <t>inlibra.com/de/journal/view/issn/0005-6650</t>
  </si>
  <si>
    <t>inlibra.com/de/journal/view/issn/1436-5103</t>
  </si>
  <si>
    <t>inlibra.com/de/journal/view/issn/0323-3243</t>
  </si>
  <si>
    <t>inlibra.com/de/journal/view/issn/1438-5716</t>
  </si>
  <si>
    <t>inlibra.com/de/journal/view/issn/2943-3886</t>
  </si>
  <si>
    <t>inlibra.com/de/journal/view/issn/0949-8036</t>
  </si>
  <si>
    <t>inlibra.com/de/journal/view/issn/1863-4672</t>
  </si>
  <si>
    <t>inlibra.com/de/journal/view/issn/2191-0073</t>
  </si>
  <si>
    <t>inlibra.com/de/journal/view/issn/2942-7347</t>
  </si>
  <si>
    <t>inlibra.com/de/journal/view/issn/1664-6533</t>
  </si>
  <si>
    <t>inlibra.com/de/journal/view/issn/0342-3743</t>
  </si>
  <si>
    <t>inlibra.com/de/journal/view/issn/0043-7131</t>
  </si>
  <si>
    <t>1865-2301</t>
  </si>
  <si>
    <t>inlibra.com/de/journal/view/issn/2751-515X</t>
  </si>
  <si>
    <t>inlibra.com/de/journal/view/issn/2193-5505</t>
  </si>
  <si>
    <t>inlibra.com/de/journal/view/issn/2941-0371</t>
  </si>
  <si>
    <t xml:space="preserve">inlibra.com/de/journal/view/issn/2941-0363 </t>
  </si>
  <si>
    <t>inlibra.com/de/journal/view/issn/2941-0355</t>
  </si>
  <si>
    <t xml:space="preserve">inlibra.com/de/journal/view/issn/0172-4029 </t>
  </si>
  <si>
    <t>inlibra.com/de/journal/view/issn/1862-0035</t>
  </si>
  <si>
    <t>inlibra.com/de/journal/view/issn/2194-5845</t>
  </si>
  <si>
    <t>inlibra.com/de/journal/view/issn/1864-2950</t>
  </si>
  <si>
    <t>inlibra.com/de/journal/view/issn/1864-0737</t>
  </si>
  <si>
    <t>inlibra.com/de/journal/view/issn/2942-4887</t>
  </si>
  <si>
    <t>Auf Wunsch kann je ein gedrucktes Exemplar pro Zeitschrift ohne Aufpreis, aber zzgl. Vertriebskosten, bestellt werden.  Ausgenommen sind mit ** gekennzeichnete Zeitschriften der Partnerverlage, die direkt beim Partnerverlag zum regulären Printpreis bestellt werden können.</t>
  </si>
  <si>
    <t>"Subscribe to Open" ermöglicht den Bezug der Zeitschrift und stellt rückwirkend und bei Erreichen der Schwellenwerte den gesamten Jahrgang als Open Access-Ausgaben bereit.</t>
  </si>
  <si>
    <t>978-3-7560-0999-2</t>
  </si>
  <si>
    <t>978-3-7489-4654-0</t>
  </si>
  <si>
    <t>978-3-7560-1772-0</t>
  </si>
  <si>
    <t>978-3-7489-4845-2</t>
  </si>
  <si>
    <t>978-3-7560-3834-3</t>
  </si>
  <si>
    <t>978-3-7489-6889-4</t>
  </si>
  <si>
    <t>978-3-7560-0950-3</t>
  </si>
  <si>
    <t>978-3-7489-4615-1</t>
  </si>
  <si>
    <t>978-3-8487-7434-0</t>
  </si>
  <si>
    <t>978-3-7489-1435-8</t>
  </si>
  <si>
    <t>978-3-7560-0392-1</t>
  </si>
  <si>
    <t>978-3-7489-3485-1</t>
  </si>
  <si>
    <t>978-3-8487-7029-8</t>
  </si>
  <si>
    <t>978-3-7489-1152-4</t>
  </si>
  <si>
    <t>978-3-7560-3265-5</t>
  </si>
  <si>
    <t>978-3-7489-6553-4</t>
  </si>
  <si>
    <t>978-3-7560-3146-7</t>
  </si>
  <si>
    <t>978-3-7489-5487-3</t>
  </si>
  <si>
    <t>978-3-7560-0202-3</t>
  </si>
  <si>
    <t>978-3-7489-5116-2</t>
  </si>
  <si>
    <t>978-3-7560-2142-0</t>
  </si>
  <si>
    <t>978-3-7489-5690-7</t>
  </si>
  <si>
    <t>978-3-7560-0208-5</t>
  </si>
  <si>
    <t>978-3-7489-5121-6</t>
  </si>
  <si>
    <t>978-3-7560-1275-6</t>
  </si>
  <si>
    <t>978-3-7489-4026-5</t>
  </si>
  <si>
    <t>978-3-7560-0203-0</t>
  </si>
  <si>
    <t>978-3-7489-5117-9</t>
  </si>
  <si>
    <t>978-3-8487-6174-6</t>
  </si>
  <si>
    <t>978-3-7489-0293-5</t>
  </si>
  <si>
    <t>978-3-8487-6950-6</t>
  </si>
  <si>
    <t>978-3-7489-1062-6</t>
  </si>
  <si>
    <t>978-3-7560-0975-6</t>
  </si>
  <si>
    <t>978-3-7489-4639-7</t>
  </si>
  <si>
    <t>978-3-7560-1464-4</t>
  </si>
  <si>
    <t>978-3-7489-2001-4</t>
  </si>
  <si>
    <t>978-3-7560-1053-0</t>
  </si>
  <si>
    <t>978-3-7489-4169-9</t>
  </si>
  <si>
    <t>978-3-8487-7324-4</t>
  </si>
  <si>
    <t>978-3-7489-1332-0</t>
  </si>
  <si>
    <t>978-3-7560-1986-1</t>
  </si>
  <si>
    <t>978-3-7489-5525-2</t>
  </si>
  <si>
    <t>978-3-7560-0204-7</t>
  </si>
  <si>
    <t>978-3-7489-5118-6</t>
  </si>
  <si>
    <t>978-3-7560-0186-6</t>
  </si>
  <si>
    <t>978-3-7489-5105-6</t>
  </si>
  <si>
    <t>978-3-7560-3808-4</t>
  </si>
  <si>
    <t>978-3-7489-7148-1</t>
  </si>
  <si>
    <t>978-3-8487-2322-5</t>
  </si>
  <si>
    <t>978-3-8452-6422-6</t>
  </si>
  <si>
    <t>978-3-7560-2297-7</t>
  </si>
  <si>
    <t>978-3-7489-4948-0</t>
  </si>
  <si>
    <t>978-3-8487-7539-2</t>
  </si>
  <si>
    <t>978-3-7489-3387-8</t>
  </si>
  <si>
    <t>978-3-7560-0699-1</t>
  </si>
  <si>
    <t>978-3-7489-4289-4</t>
  </si>
  <si>
    <t>978-3-7560-1466-8</t>
  </si>
  <si>
    <t>978-3-7489-2003-8</t>
  </si>
  <si>
    <t>978-3-7560-0993-0</t>
  </si>
  <si>
    <t>978-3-7489-4650-2</t>
  </si>
  <si>
    <t>978-3-7560-2461-2</t>
  </si>
  <si>
    <t>978-3-7489-5203-9</t>
  </si>
  <si>
    <t>978-3-8487-8864-4</t>
  </si>
  <si>
    <t>978-3-7489-2921-5</t>
  </si>
  <si>
    <t>978-3-7560-0450-8</t>
  </si>
  <si>
    <t>978-3-7489-3944-3</t>
  </si>
  <si>
    <t>978-3-7560-0960-2</t>
  </si>
  <si>
    <t>978-3-7489-4621-2</t>
  </si>
  <si>
    <t>978-3-7560-0170-5</t>
  </si>
  <si>
    <t>978-3-7489-5090-5</t>
  </si>
  <si>
    <t>978-3-7560-0366-2</t>
  </si>
  <si>
    <t>978-3-7489-3852-1</t>
  </si>
  <si>
    <t>978-3-7560-3131-3</t>
  </si>
  <si>
    <t>978-3-7489-5473-6</t>
  </si>
  <si>
    <t>978-3-7560-2438-4</t>
  </si>
  <si>
    <t>978-3-7489-5184-1</t>
  </si>
  <si>
    <t>978-3-8487-7509-5</t>
  </si>
  <si>
    <t>978-3-7489-3295-6</t>
  </si>
  <si>
    <t>978-3-8329-7137-3</t>
  </si>
  <si>
    <t>978-3-8452-6278-9</t>
  </si>
  <si>
    <t>978-3-8487-7331-2</t>
  </si>
  <si>
    <t>978-3-7489-1337-5</t>
  </si>
  <si>
    <t>978-3-7560-1995-3</t>
  </si>
  <si>
    <t>978-3-7489-5533-7</t>
  </si>
  <si>
    <t>978-3-7560-1994-6</t>
  </si>
  <si>
    <t>978-3-7489-5532-0</t>
  </si>
  <si>
    <t>978-3-7560-3783-4</t>
  </si>
  <si>
    <t>978-3-7489-6877-1</t>
  </si>
  <si>
    <t>978-3-8487-8758-6</t>
  </si>
  <si>
    <t>978-3-7489-3197-3</t>
  </si>
  <si>
    <t>978-3-7560-2364-6</t>
  </si>
  <si>
    <t>978-3-7489-5045-5</t>
  </si>
  <si>
    <t>978-3-7560-1008-0</t>
  </si>
  <si>
    <t>978-3-7489-4661-8</t>
  </si>
  <si>
    <t>978-3-8487-2320-1</t>
  </si>
  <si>
    <t>978-3-7489-1118-0</t>
  </si>
  <si>
    <t>978-3-7560-0379-2</t>
  </si>
  <si>
    <t>978-3-7489-3476-9</t>
  </si>
  <si>
    <t>978-3-7560-0310-5</t>
  </si>
  <si>
    <t>978-3-7489-3695-4</t>
  </si>
  <si>
    <t>978-3-8487-6608-6</t>
  </si>
  <si>
    <t>978-3-7489-0744-2</t>
  </si>
  <si>
    <t>978-3-8487-7433-3</t>
  </si>
  <si>
    <t>978-3-7489-1434-1</t>
  </si>
  <si>
    <t>978-3-8487-7898-0</t>
  </si>
  <si>
    <t>978-3-7489-2299-5</t>
  </si>
  <si>
    <t>978-3-7560-3136-8</t>
  </si>
  <si>
    <t>978-3-7489-5477-4</t>
  </si>
  <si>
    <t>978-3-7560-0819-3</t>
  </si>
  <si>
    <t>978-3-7489-1573-7</t>
  </si>
  <si>
    <t>978-3-7560-1055-4</t>
  </si>
  <si>
    <t>978-3-7489-4171-2</t>
  </si>
  <si>
    <t>978-3-7560-0486-7</t>
  </si>
  <si>
    <t>978-3-7489-3811-8</t>
  </si>
  <si>
    <t>978-3-7560-3112-2</t>
  </si>
  <si>
    <t>978-3-7489-5453-8</t>
  </si>
  <si>
    <t>978-3-8329-1824-8</t>
  </si>
  <si>
    <t>978-3-7489-1501-0</t>
  </si>
  <si>
    <t>978-3-7560-0874-2</t>
  </si>
  <si>
    <t>978-3-7489-1614-7</t>
  </si>
  <si>
    <t>978-3-7560-0016-6</t>
  </si>
  <si>
    <t>978-3-7489-3595-7</t>
  </si>
  <si>
    <t>978-3-7560-2480-3</t>
  </si>
  <si>
    <t>978-3-7489-6033-1</t>
  </si>
  <si>
    <t>978-3-7560-3430-7</t>
  </si>
  <si>
    <t>978-3-7489-6454-4</t>
  </si>
  <si>
    <t>978-3-7560-1131-5</t>
  </si>
  <si>
    <t>978-3-7489-4247-4</t>
  </si>
  <si>
    <t>978-3-8329-3625-9</t>
  </si>
  <si>
    <t>978-3-7489-0840-1</t>
  </si>
  <si>
    <t>978-3-8487-4576-0</t>
  </si>
  <si>
    <t>978-3-8452-8827-7</t>
  </si>
  <si>
    <t>978-3-7560-0300-6</t>
  </si>
  <si>
    <t>978-3-7489-3690-9</t>
  </si>
  <si>
    <t>978-3-7560-2028-7</t>
  </si>
  <si>
    <t>978-3-7489-5567-2</t>
  </si>
  <si>
    <t>978-3-8487-6893-6</t>
  </si>
  <si>
    <t>978-3-7489-0988-0</t>
  </si>
  <si>
    <t>978-3-8487-6196-8</t>
  </si>
  <si>
    <t>978-3-7489-0315-4</t>
  </si>
  <si>
    <t>978-3-7560-3048-4</t>
  </si>
  <si>
    <t>978-3-7489-5358-6</t>
  </si>
  <si>
    <t>978-3-7560-3351-5</t>
  </si>
  <si>
    <t>978-3-7489-6314-1</t>
  </si>
  <si>
    <t>978-3-8487-7435-7</t>
  </si>
  <si>
    <t>978-3-7489-1436-5</t>
  </si>
  <si>
    <t>978-3-7560-0343-3</t>
  </si>
  <si>
    <t>978-3-7489-3643-5</t>
  </si>
  <si>
    <t>978-3-7560-1481-1</t>
  </si>
  <si>
    <t>978-3-7489-2017-5</t>
  </si>
  <si>
    <t>978-3-7560-2460-5</t>
  </si>
  <si>
    <t>978-3-7489-6852-8</t>
  </si>
  <si>
    <t>978-3-8487-6195-1</t>
  </si>
  <si>
    <t>978-3-7489-0314-7</t>
  </si>
  <si>
    <t>978-3-7560-0834-6</t>
  </si>
  <si>
    <t>978-3-7489-1582-9</t>
  </si>
  <si>
    <t>978-3-7560-1993-9</t>
  </si>
  <si>
    <t>978-3-7489-5531-3</t>
  </si>
  <si>
    <t>978-3-7560-3264-8</t>
  </si>
  <si>
    <t>978-3-7489-6552-7</t>
  </si>
  <si>
    <t>978-3-7560-0207-8</t>
  </si>
  <si>
    <t>978-3-7489-5120-9</t>
  </si>
  <si>
    <t>978-3-7560-3724-7</t>
  </si>
  <si>
    <t>978-3-7489-6873-3</t>
  </si>
  <si>
    <t>978-3-7560-1998-4</t>
  </si>
  <si>
    <t>978-3-7489-5536-8</t>
  </si>
  <si>
    <t>978-3-7560-0381-5</t>
  </si>
  <si>
    <t>978-3-7489-3478-3</t>
  </si>
  <si>
    <t>978-3-7560-1483-5</t>
  </si>
  <si>
    <t>978-3-7489-2019-9</t>
  </si>
  <si>
    <t>978-3-7560-1778-2</t>
  </si>
  <si>
    <t>978-3-7489-4862-9</t>
  </si>
  <si>
    <t>978-3-7560-2474-2</t>
  </si>
  <si>
    <t>978-3-7489-6027-0</t>
  </si>
  <si>
    <t>978-3-7560-1000-4</t>
  </si>
  <si>
    <t>978-3-7489-4655-7</t>
  </si>
  <si>
    <t>978-3-8487-4533-3</t>
  </si>
  <si>
    <t>978-3-8452-8786-7</t>
  </si>
  <si>
    <t>978-3-7560-3645-5</t>
  </si>
  <si>
    <t>978-3-7489-6709-5</t>
  </si>
  <si>
    <t>978-3-7560-0840-7</t>
  </si>
  <si>
    <t>978-3-7489-1588-1</t>
  </si>
  <si>
    <t>978-3-7560-0563-5</t>
  </si>
  <si>
    <t>978-3-7489-3917-7</t>
  </si>
  <si>
    <t>978-3-7560-1619-8</t>
  </si>
  <si>
    <t>978-3-7489-4537-6</t>
  </si>
  <si>
    <t>978-3-8329-6872-4</t>
  </si>
  <si>
    <t>978-3-7489-4376-1</t>
  </si>
  <si>
    <t>978-3-7560-2344-8</t>
  </si>
  <si>
    <t>978-3-7489-4990-9</t>
  </si>
  <si>
    <t>978-3-7560-0954-1</t>
  </si>
  <si>
    <t>978-3-7489-4619-9</t>
  </si>
  <si>
    <t>978-3-8487-8296-3</t>
  </si>
  <si>
    <t>978-3-7489-2687-0</t>
  </si>
  <si>
    <t>978-3-7560-0248-1</t>
  </si>
  <si>
    <t>978-3-7489-3771-5</t>
  </si>
  <si>
    <t>978-3-8329-7409-1</t>
  </si>
  <si>
    <t>978-3-8452-7944-2</t>
  </si>
  <si>
    <t>978-3-8487-5798-5</t>
  </si>
  <si>
    <t>978-3-8452-9880-1</t>
  </si>
  <si>
    <t>978-3-7560-0548-2</t>
  </si>
  <si>
    <t>978-3-7489-3870-5</t>
  </si>
  <si>
    <t>978-3-7560-0180-4</t>
  </si>
  <si>
    <t>978-3-7489-5099-8</t>
  </si>
  <si>
    <t>978-3-7560-1768-3</t>
  </si>
  <si>
    <t>978-3-7489-4841-4</t>
  </si>
  <si>
    <t>978-3-8487-8872-9</t>
  </si>
  <si>
    <t>978-3-7489-2929-1</t>
  </si>
  <si>
    <t>978-3-8487-8664-0</t>
  </si>
  <si>
    <t>978-3-7489-3035-8</t>
  </si>
  <si>
    <t>978-3-7560-0614-4</t>
  </si>
  <si>
    <t>978-3-7489-4150-7</t>
  </si>
  <si>
    <t>978-3-7560-1840-6</t>
  </si>
  <si>
    <t>978-3-7489-4542-0</t>
  </si>
  <si>
    <t>978-3-7560-0105-7</t>
  </si>
  <si>
    <t>978-3-7489-1512-6</t>
  </si>
  <si>
    <t>978-3-7560-2019-5</t>
  </si>
  <si>
    <t>978-3-7489-5555-9</t>
  </si>
  <si>
    <t>978-3-8487-7328-2</t>
  </si>
  <si>
    <t>978-3-7489-1335-1</t>
  </si>
  <si>
    <t>978-3-8487-8776-0</t>
  </si>
  <si>
    <t>978-3-7489-3343-4</t>
  </si>
  <si>
    <t>978-3-7560-1471-2</t>
  </si>
  <si>
    <t>978-3-7489-2008-3</t>
  </si>
  <si>
    <t>978-3-7560-3053-8</t>
  </si>
  <si>
    <t>978-3-7489-5363-0</t>
  </si>
  <si>
    <t>978-3-7560-0100-2</t>
  </si>
  <si>
    <t>978-3-7489-1507-2</t>
  </si>
  <si>
    <t>978-3-7560-1766-9</t>
  </si>
  <si>
    <t>978-3-7489-4839-1</t>
  </si>
  <si>
    <t>978-3-7560-2463-6</t>
  </si>
  <si>
    <t>978-3-7489-5205-3</t>
  </si>
  <si>
    <t>978-3-7560-3263-1</t>
  </si>
  <si>
    <t>978-3-7489-6551-0</t>
  </si>
  <si>
    <t>978-3-8487-0501-6</t>
  </si>
  <si>
    <t>978-3-7489-0767-1</t>
  </si>
  <si>
    <t>978-3-7560-1086-8</t>
  </si>
  <si>
    <t>978-3-7489-4111-8</t>
  </si>
  <si>
    <t>978-3-7560-0814-8</t>
  </si>
  <si>
    <t>978-3-7489-1568-3</t>
  </si>
  <si>
    <t>978-3-8487-5976-7</t>
  </si>
  <si>
    <t>978-3-7489-0060-3</t>
  </si>
  <si>
    <t>978-3-8487-4869-3</t>
  </si>
  <si>
    <t>978-3-8452-8987-8</t>
  </si>
  <si>
    <t>978-3-7560-1753-9</t>
  </si>
  <si>
    <t>978-3-7489-4832-2</t>
  </si>
  <si>
    <t>978-3-7560-0157-6</t>
  </si>
  <si>
    <t>978-3-7489-5069-1</t>
  </si>
  <si>
    <t>978-3-7560-0487-4</t>
  </si>
  <si>
    <t>978-3-7489-3812-5</t>
  </si>
  <si>
    <t>978-3-7560-0189-7</t>
  </si>
  <si>
    <t>978-3-7489-5108-7</t>
  </si>
  <si>
    <t>978-3-8487-7846-1</t>
  </si>
  <si>
    <t>978-3-7489-2256-8</t>
  </si>
  <si>
    <t>978-3-8487-3823-6</t>
  </si>
  <si>
    <t>978-3-8452-8153-7</t>
  </si>
  <si>
    <t>978-3-7560-0919-0</t>
  </si>
  <si>
    <t>978-3-7489-1666-6</t>
  </si>
  <si>
    <t>978-3-7560-3261-7</t>
  </si>
  <si>
    <t>978-3-7489-6549-7</t>
  </si>
  <si>
    <t>978-3-7560-2029-4</t>
  </si>
  <si>
    <t>978-3-7489-5568-9</t>
  </si>
  <si>
    <t>978-3-8487-7269-8</t>
  </si>
  <si>
    <t>978-3-7489-1278-1</t>
  </si>
  <si>
    <t>978-3-8487-7482-1</t>
  </si>
  <si>
    <t>978-3-7489-3273-4</t>
  </si>
  <si>
    <t>978-3-8487-8185-0</t>
  </si>
  <si>
    <t>978-3-7489-2594-1</t>
  </si>
  <si>
    <t>978-3-8487-2271-6</t>
  </si>
  <si>
    <t>978-3-8452-6366-3</t>
  </si>
  <si>
    <t>978-3-7560-0394-5</t>
  </si>
  <si>
    <t>978-3-7489-3487-5</t>
  </si>
  <si>
    <t>978-3-7560-0393-8</t>
  </si>
  <si>
    <t>978-3-7489-3486-8</t>
  </si>
  <si>
    <t>978-3-8487-3822-9</t>
  </si>
  <si>
    <t>978-3-8452-8152-0</t>
  </si>
  <si>
    <t>978-3-7560-0952-7</t>
  </si>
  <si>
    <t>978-3-7489-4617-5</t>
  </si>
  <si>
    <t>978-3-7560-0578-9</t>
  </si>
  <si>
    <t>978-3-7489-3932-0</t>
  </si>
  <si>
    <t>978-3-7560-1770-6</t>
  </si>
  <si>
    <t>978-3-7489-4843-8</t>
  </si>
  <si>
    <t>978-3-7560-3832-9</t>
  </si>
  <si>
    <t>978-3-7489-7163-4</t>
  </si>
  <si>
    <t>978-3-7560-1595-5</t>
  </si>
  <si>
    <t>978-3-7489-4514-7</t>
  </si>
  <si>
    <t>978-3-7560-0980-0</t>
  </si>
  <si>
    <t>978-3-7489-4644-1</t>
  </si>
  <si>
    <t>978-3-8487-8202-4</t>
  </si>
  <si>
    <t>978-3-7489-2608-5</t>
  </si>
  <si>
    <t>978-3-7560-2464-3</t>
  </si>
  <si>
    <t>978-3-7489-5206-0</t>
  </si>
  <si>
    <t>978-3-8487-8065-5</t>
  </si>
  <si>
    <t>978-3-7489-2451-7</t>
  </si>
  <si>
    <t>978-3-8487-2753-7</t>
  </si>
  <si>
    <t>978-3-8452-7094-4</t>
  </si>
  <si>
    <t>978-3-7560-0236-8</t>
  </si>
  <si>
    <t>978-3-7489-3763-0</t>
  </si>
  <si>
    <t>978-3-7560-3257-0</t>
  </si>
  <si>
    <t>978-3-7489-6471-1</t>
  </si>
  <si>
    <t>978-3-7560-1093-6</t>
  </si>
  <si>
    <t>978-3-7489-4118-7</t>
  </si>
  <si>
    <t>978-3-7560-3720-9</t>
  </si>
  <si>
    <t>978-3-7489-6870-2</t>
  </si>
  <si>
    <t>978-3-7560-1467-5</t>
  </si>
  <si>
    <t>978-3-7489-2004-5</t>
  </si>
  <si>
    <t>978-3-8487-7654-2</t>
  </si>
  <si>
    <t>978-3-7489-1032-9</t>
  </si>
  <si>
    <t>978-3-8487-2849-7</t>
  </si>
  <si>
    <t>978-3-8452-7454-6</t>
  </si>
  <si>
    <t>978-3-8487-7896-6</t>
  </si>
  <si>
    <t>978-3-7489-2297-1</t>
  </si>
  <si>
    <t>978-3-7560-2357-8</t>
  </si>
  <si>
    <t>978-3-7489-5035-6</t>
  </si>
  <si>
    <t>978-3-7560-1077-6</t>
  </si>
  <si>
    <t>978-3-7489-4189-7</t>
  </si>
  <si>
    <t>978-3-7560-0482-9</t>
  </si>
  <si>
    <t>978-3-7489-3978-8</t>
  </si>
  <si>
    <t>978-3-7560-3781-0</t>
  </si>
  <si>
    <t>978-3-7489-6876-4</t>
  </si>
  <si>
    <t>978-3-7560-0380-8</t>
  </si>
  <si>
    <t>978-3-7489-3477-6</t>
  </si>
  <si>
    <t>978-3-7560-0071-5</t>
  </si>
  <si>
    <t>978-3-7489-1486-0</t>
  </si>
  <si>
    <t>978-3-7560-0070-8</t>
  </si>
  <si>
    <t>978-3-7489-1485-3</t>
  </si>
  <si>
    <t>978-3-7560-0483-6</t>
  </si>
  <si>
    <t>978-3-7489-3979-5</t>
  </si>
  <si>
    <t>978-3-7560-3493-2</t>
  </si>
  <si>
    <t>978-3-7489-6524-4</t>
  </si>
  <si>
    <t>978-3-8487-3457-3</t>
  </si>
  <si>
    <t>978-3-8452-7798-1</t>
  </si>
  <si>
    <t>978-3-8487-3606-5</t>
  </si>
  <si>
    <t>978-3-8452-7911-4</t>
  </si>
  <si>
    <t>978-3-8487-3694-2</t>
  </si>
  <si>
    <t>978-3-8452-7993-0</t>
  </si>
  <si>
    <t>978-3-8487-7623-8</t>
  </si>
  <si>
    <t>978-3-7489-1000-8</t>
  </si>
  <si>
    <t>978-3-8487-7320-6</t>
  </si>
  <si>
    <t>978-3-7489-1330-6</t>
  </si>
  <si>
    <t>978-3-8487-3851-9</t>
  </si>
  <si>
    <t>978-3-8452-8174-2</t>
  </si>
  <si>
    <t>978-3-7560-0673-1</t>
  </si>
  <si>
    <t>978-3-7489-4199-6</t>
  </si>
  <si>
    <t>978-3-8487-3904-2</t>
  </si>
  <si>
    <t>978-3-8452-8231-2</t>
  </si>
  <si>
    <t>978-3-8487-8372-4</t>
  </si>
  <si>
    <t>978-3-7489-2763-1</t>
  </si>
  <si>
    <t>978-3-8487-4115-1</t>
  </si>
  <si>
    <t>978-3-8452-8424-8</t>
  </si>
  <si>
    <t>978-3-8487-7897-3</t>
  </si>
  <si>
    <t>978-3-7489-2298-8</t>
  </si>
  <si>
    <t>978-3-7560-2341-7</t>
  </si>
  <si>
    <t>978-3-7489-4987-9</t>
  </si>
  <si>
    <t>978-3-7560-0200-9</t>
  </si>
  <si>
    <t>978-3-7489-5115-5</t>
  </si>
  <si>
    <t>978-3-7560-0962-6</t>
  </si>
  <si>
    <t>978-3-7489-4622-9</t>
  </si>
  <si>
    <t>978-3-8487-7332-9</t>
  </si>
  <si>
    <t>978-3-7489-1338-2</t>
  </si>
  <si>
    <t>978-3-7560-3267-9</t>
  </si>
  <si>
    <t>978-3-7489-6555-8</t>
  </si>
  <si>
    <t>978-3-7560-3179-5</t>
  </si>
  <si>
    <t>978-3-7489-6063-8</t>
  </si>
  <si>
    <t>978-3-8288-4923-5</t>
  </si>
  <si>
    <t>978-3-8288-5057-6</t>
  </si>
  <si>
    <t>978-3-8288-4986-0</t>
  </si>
  <si>
    <t>978-3-8288-5128-3</t>
  </si>
  <si>
    <t>978-3-8288-4956-3</t>
  </si>
  <si>
    <t>978-3-8288-5093-4</t>
  </si>
  <si>
    <t>978-3-8487-4673-6</t>
  </si>
  <si>
    <t>978-3-8452-8900-7</t>
  </si>
  <si>
    <t>978-3-7560-0451-5</t>
  </si>
  <si>
    <t>978-3-7489-3945-0</t>
  </si>
  <si>
    <t>978-3-8487-7182-0</t>
  </si>
  <si>
    <t>978-3-7489-1222-4</t>
  </si>
  <si>
    <t>978-3-7560-3668-4</t>
  </si>
  <si>
    <t>978-3-7489-6731-6</t>
  </si>
  <si>
    <t>978-3-7560-3288-4</t>
  </si>
  <si>
    <t>978-3-7489-6675-3</t>
  </si>
  <si>
    <t>978-3-98572-176-4</t>
  </si>
  <si>
    <t>978-3-98572-177-1</t>
  </si>
  <si>
    <t>978-3-7560-1576-4</t>
  </si>
  <si>
    <t>978-3-7489-4559-8</t>
  </si>
  <si>
    <t>978-3-98572-178-8</t>
  </si>
  <si>
    <t>978-3-98572-179-5</t>
  </si>
  <si>
    <t>978-3-98572-093-4</t>
  </si>
  <si>
    <t>978-3-98572-094-1</t>
  </si>
  <si>
    <t>978-3-98572-048-4</t>
  </si>
  <si>
    <t>978-3-98572-049-1</t>
  </si>
  <si>
    <t>978-3-89665-984-2</t>
  </si>
  <si>
    <t>978-3-89665-985-9</t>
  </si>
  <si>
    <t>978-3-8487-5035-1</t>
  </si>
  <si>
    <t>978-3-8452-9207-6</t>
  </si>
  <si>
    <t>978-3-7560-1316-6</t>
  </si>
  <si>
    <t>978-3-7489-1847-9</t>
  </si>
  <si>
    <t>978-3-8487-7259-9</t>
  </si>
  <si>
    <t>978-3-7489-1269-9</t>
  </si>
  <si>
    <t>978-3-8487-8621-3</t>
  </si>
  <si>
    <t>978-3-7489-3152-2</t>
  </si>
  <si>
    <t>978-3-7560-0062-3</t>
  </si>
  <si>
    <t>978-3-7489-1471-6</t>
  </si>
  <si>
    <t>978-3-8487-5335-2</t>
  </si>
  <si>
    <t>978-3-8452-9470-4</t>
  </si>
  <si>
    <t>978-3-8487-5336-9</t>
  </si>
  <si>
    <t>978-3-8452-9537-4</t>
  </si>
  <si>
    <t>978-3-8487-5340-6</t>
  </si>
  <si>
    <t>978-3-8452-9541-1</t>
  </si>
  <si>
    <t>978-3-8487-7297-1</t>
  </si>
  <si>
    <t>978-3-7489-1313-9</t>
  </si>
  <si>
    <t>978-3-7560-1544-3</t>
  </si>
  <si>
    <t>978-3-7489-4349-5</t>
  </si>
  <si>
    <t>978-3-7560-3289-1</t>
  </si>
  <si>
    <t>978-3-7489-6676-0</t>
  </si>
  <si>
    <t>978-3-7560-0431-7</t>
  </si>
  <si>
    <t>978-3-7489-3810-1</t>
  </si>
  <si>
    <t>978-3-8487-7432-6</t>
  </si>
  <si>
    <t>978-3-7489-1433-4</t>
  </si>
  <si>
    <t>978-3-8487-5985-9</t>
  </si>
  <si>
    <t>978-3-7489-0101-3</t>
  </si>
  <si>
    <t>978-3-7560-0545-1</t>
  </si>
  <si>
    <t>978-3-7489-3867-5</t>
  </si>
  <si>
    <t>978-3-8487-6069-5</t>
  </si>
  <si>
    <t>978-3-7489-0198-3</t>
  </si>
  <si>
    <t>978-3-7560-1054-7</t>
  </si>
  <si>
    <t>978-3-7489-4170-5</t>
  </si>
  <si>
    <t>978-3-8487-6256-9</t>
  </si>
  <si>
    <t>978-3-7489-0364-2</t>
  </si>
  <si>
    <t>978-3-8487-6302-3</t>
  </si>
  <si>
    <t>978-3-7489-0408-3</t>
  </si>
  <si>
    <t>978-3-8487-6392-4</t>
  </si>
  <si>
    <t>978-3-7489-0483-0</t>
  </si>
  <si>
    <t>978-3-8487-6382-5</t>
  </si>
  <si>
    <t>978-3-7489-0479-3</t>
  </si>
  <si>
    <t>978-3-8487-6407-5</t>
  </si>
  <si>
    <t>978-3-7489-0498-4</t>
  </si>
  <si>
    <t>978-3-8487-6412-9</t>
  </si>
  <si>
    <t>978-3-7489-0503-5</t>
  </si>
  <si>
    <t>978-3-8487-6483-9</t>
  </si>
  <si>
    <t>978-3-7489-0530-1</t>
  </si>
  <si>
    <t>978-3-8487-6580-5</t>
  </si>
  <si>
    <t>978-3-7489-0646-9</t>
  </si>
  <si>
    <t>978-3-7560-2584-8</t>
  </si>
  <si>
    <t>978-3-7489-7376-8</t>
  </si>
  <si>
    <t>978-3-7560-1764-5</t>
  </si>
  <si>
    <t>978-3-7489-4837-7</t>
  </si>
  <si>
    <t>978-3-8487-6678-9</t>
  </si>
  <si>
    <t>978-3-7489-0790-9</t>
  </si>
  <si>
    <t>978-3-8487-6707-6</t>
  </si>
  <si>
    <t>978-3-7489-0764-0</t>
  </si>
  <si>
    <t>978-3-7560-3134-4</t>
  </si>
  <si>
    <t>978-3-7489-5475-0</t>
  </si>
  <si>
    <t>978-3-8487-6714-4</t>
  </si>
  <si>
    <t>978-3-7489-0835-7</t>
  </si>
  <si>
    <t>978-3-8487-6718-2</t>
  </si>
  <si>
    <t>978-3-7489-0839-5</t>
  </si>
  <si>
    <t>978-3-7560-1502-3</t>
  </si>
  <si>
    <t>978-3-7489-2038-0</t>
  </si>
  <si>
    <t>978-3-8487-6747-2</t>
  </si>
  <si>
    <t>978-3-7489-0819-7</t>
  </si>
  <si>
    <t>978-3-8487-6781-6</t>
  </si>
  <si>
    <t>978-3-7489-0885-2</t>
  </si>
  <si>
    <t>978-3-96821-796-3</t>
  </si>
  <si>
    <t>978-3-96821-797-0</t>
  </si>
  <si>
    <t>978-3-8487-7625-2</t>
  </si>
  <si>
    <t>978-3-7489-1001-5</t>
  </si>
  <si>
    <t>978-3-95650-719-9</t>
  </si>
  <si>
    <t>978-3-95650-720-5</t>
  </si>
  <si>
    <t>978-3-8487-6832-5</t>
  </si>
  <si>
    <t>978-3-7489-0931-6</t>
  </si>
  <si>
    <t>978-3-7560-3705-6</t>
  </si>
  <si>
    <t>978-3-7489-6855-9</t>
  </si>
  <si>
    <t>978-3-8487-6889-9</t>
  </si>
  <si>
    <t>978-3-7489-0984-2</t>
  </si>
  <si>
    <t>978-3-496-02864-2</t>
  </si>
  <si>
    <t>978-3-496-03026-3</t>
  </si>
  <si>
    <t>978-3-496-01387-7</t>
  </si>
  <si>
    <t>978-3-496-03025-6</t>
  </si>
  <si>
    <t>978-3-496-02869-7</t>
  </si>
  <si>
    <t>978-3-496-03028-7</t>
  </si>
  <si>
    <t>978-3-496-01484-3</t>
  </si>
  <si>
    <t>978-3-496-03027-0</t>
  </si>
  <si>
    <t>978-3-496-01354-9</t>
  </si>
  <si>
    <t>978-3-496-03033-1</t>
  </si>
  <si>
    <t>978-3-89472-948-6</t>
  </si>
  <si>
    <t>978-3-7410-0113-0</t>
  </si>
  <si>
    <t>978-3-8487-7003-8</t>
  </si>
  <si>
    <t>978-3-7489-1071-8</t>
  </si>
  <si>
    <t>978-3-8487-7649-8</t>
  </si>
  <si>
    <t>978-3-7489-1027-5</t>
  </si>
  <si>
    <t>978-3-8487-7701-3</t>
  </si>
  <si>
    <t>978-3-7489-2094-6</t>
  </si>
  <si>
    <t>978-3-8989-9891-8</t>
  </si>
  <si>
    <t>978-3-8403-1212-0</t>
  </si>
  <si>
    <t>978-3-7560-1075-2</t>
  </si>
  <si>
    <t>978-3-7489-4187-3</t>
  </si>
  <si>
    <t>978-3-89899-183-4</t>
  </si>
  <si>
    <t>978-3-8403-0480-4</t>
  </si>
  <si>
    <t>978-3-8403-7521-7 </t>
  </si>
  <si>
    <t>978-3-8403-1206-9</t>
  </si>
  <si>
    <t>978-3-8989-9890-1</t>
  </si>
  <si>
    <t>978-3-8403-1161-1</t>
  </si>
  <si>
    <t xml:space="preserve">978-3-8989-9950-2 </t>
  </si>
  <si>
    <t>978-3-8403-1191-8</t>
  </si>
  <si>
    <t>978-3-8989-9572-6</t>
  </si>
  <si>
    <t>978-3-8403-0692-1</t>
  </si>
  <si>
    <t xml:space="preserve">978-3-8912-4849-2 </t>
  </si>
  <si>
    <t>978-3-8403-0097-4</t>
  </si>
  <si>
    <t>978-3-8912-4667-2 </t>
  </si>
  <si>
    <t>978-3-8403-0021-9</t>
  </si>
  <si>
    <t xml:space="preserve">978-3-8989-9514-6 </t>
  </si>
  <si>
    <t>978-3-8403-0462-0</t>
  </si>
  <si>
    <t>978-3-7560-0951-0</t>
  </si>
  <si>
    <t>978-3-7489-4616-8</t>
  </si>
  <si>
    <t>978-3-8487-7021-2</t>
  </si>
  <si>
    <t>978-3-7489-1082-4</t>
  </si>
  <si>
    <t>978-3-7560-0976-3</t>
  </si>
  <si>
    <t>978-3-7489-4640-3</t>
  </si>
  <si>
    <t>978-3-8487-7916-1</t>
  </si>
  <si>
    <t>978-3-7489-2305-3</t>
  </si>
  <si>
    <t>978-3-8487-7923-9</t>
  </si>
  <si>
    <t>978-3-7489-2311-4</t>
  </si>
  <si>
    <t>978-3-8487-7936-9</t>
  </si>
  <si>
    <t>978-3-7489-2321-3</t>
  </si>
  <si>
    <t>978-3-8487-7955-0</t>
  </si>
  <si>
    <t>978-3-7489-2339-8</t>
  </si>
  <si>
    <t>978-3-8487-7971-0</t>
  </si>
  <si>
    <t>978-3-7489-2355-8</t>
  </si>
  <si>
    <t>978-3-7560-2032-4</t>
  </si>
  <si>
    <t>978-3-7489-5571-9</t>
  </si>
  <si>
    <t>978-3-7560-1470-5</t>
  </si>
  <si>
    <t>978-3-7489-2007-6</t>
  </si>
  <si>
    <t>978-3-7560-2006-5</t>
  </si>
  <si>
    <t>978-3-7489-5544-3</t>
  </si>
  <si>
    <t>978-3-8487-7997-0</t>
  </si>
  <si>
    <t>978-3-7489-2389-3</t>
  </si>
  <si>
    <t>978-3-8487-7998-7</t>
  </si>
  <si>
    <t>978-3-7489-2390-9</t>
  </si>
  <si>
    <t>978-3-7560-3380-5</t>
  </si>
  <si>
    <t>978-3-7489-6343-1</t>
  </si>
  <si>
    <t>978-3-8487-8004-4</t>
  </si>
  <si>
    <t>978-3-7489-2396-1</t>
  </si>
  <si>
    <t>978-3-89665-960-6</t>
  </si>
  <si>
    <t>978-3-89665-961-3</t>
  </si>
  <si>
    <t>978-3-7560-1463-7</t>
  </si>
  <si>
    <t>978-3-7489-2000-7</t>
  </si>
  <si>
    <t>978-3-7560-0374-7</t>
  </si>
  <si>
    <t>978-3-7489-3859-0</t>
  </si>
  <si>
    <t>978-3-7560-3034-7</t>
  </si>
  <si>
    <t>978-3-7489-5344-9</t>
  </si>
  <si>
    <t>978-3-8487-7141-7</t>
  </si>
  <si>
    <t>978-3-7489-1192-0</t>
  </si>
  <si>
    <t>978-3-7560-3717-9</t>
  </si>
  <si>
    <t>978-3-7489-6867-2</t>
  </si>
  <si>
    <t>978-3-7560-3501-4</t>
  </si>
  <si>
    <t>978-3-7489-6564-0</t>
  </si>
  <si>
    <t>978-3-98542-008-7</t>
  </si>
  <si>
    <t>978-3-95710-295-9</t>
  </si>
  <si>
    <t>978-3-8487-8128-7</t>
  </si>
  <si>
    <t>978-3-7489-2544-6</t>
  </si>
  <si>
    <t>978-3-7560-3440-6</t>
  </si>
  <si>
    <t>978-3-7489-6368-4</t>
  </si>
  <si>
    <t>978-3-8487-8197-3</t>
  </si>
  <si>
    <t>978-3-7489-2603-0</t>
  </si>
  <si>
    <t>978-3-8487-8173-7</t>
  </si>
  <si>
    <t>978-3-7489-2633-7</t>
  </si>
  <si>
    <t>978-3-89665-986-6</t>
  </si>
  <si>
    <t>978-3-89665-987-3</t>
  </si>
  <si>
    <t>978-3-89665-988-0</t>
  </si>
  <si>
    <t>978-3-89665-989-7</t>
  </si>
  <si>
    <t>978-3-8487-7197-4</t>
  </si>
  <si>
    <t>978-3-7489-1227-9</t>
  </si>
  <si>
    <t>978-3-7560-0949-7</t>
  </si>
  <si>
    <t>978-3-7489-4614-4</t>
  </si>
  <si>
    <t>978-3-8487-7875-1</t>
  </si>
  <si>
    <t>978-3-7489-2275-9</t>
  </si>
  <si>
    <t>978-3-8487-7884-3</t>
  </si>
  <si>
    <t>978-3-7489-2285-8</t>
  </si>
  <si>
    <t>978-3-7560-3816-9</t>
  </si>
  <si>
    <t>978-3-7489-7156-6</t>
  </si>
  <si>
    <t>978-3-98572-008-8</t>
  </si>
  <si>
    <t>978-3-98572-009-5</t>
  </si>
  <si>
    <t>978-3-96821-821-2</t>
  </si>
  <si>
    <t>978-3-96821-822-9</t>
  </si>
  <si>
    <t>978-3-8487-7260-5</t>
  </si>
  <si>
    <t>978-3-7489-1270-5</t>
  </si>
  <si>
    <t>978-3-8487-8450-9</t>
  </si>
  <si>
    <t>978-3-7489-2832-4</t>
  </si>
  <si>
    <t>978-3-96821-841-0</t>
  </si>
  <si>
    <t>978-3-96821-842-7</t>
  </si>
  <si>
    <t>978-3-8487-8477-6</t>
  </si>
  <si>
    <t>978-3-7489-2857-7</t>
  </si>
  <si>
    <t>978-3-8487-7287-2</t>
  </si>
  <si>
    <t>978-3-7489-1295-8</t>
  </si>
  <si>
    <t>978-3-7560-2009-6</t>
  </si>
  <si>
    <t>978-3-7489-5546-7</t>
  </si>
  <si>
    <t>978-3-8487-8646-6</t>
  </si>
  <si>
    <t>978-3-7489-3017-4</t>
  </si>
  <si>
    <t>978-3-7560-0146-0</t>
  </si>
  <si>
    <t>978-3-7489-4754-7</t>
  </si>
  <si>
    <t>978-3-7560-0198-9</t>
  </si>
  <si>
    <t>978-3-7489-5114-8</t>
  </si>
  <si>
    <t>978-3-8487-8491-2</t>
  </si>
  <si>
    <t>978-3-7489-2871-3</t>
  </si>
  <si>
    <t>978-3-8487-8868-2</t>
  </si>
  <si>
    <t>978-3-7489-2925-3</t>
  </si>
  <si>
    <t>978-3-8487-7325-1</t>
  </si>
  <si>
    <t>978-3-7489-1333-7</t>
  </si>
  <si>
    <t>978-3-8487-8880-4</t>
  </si>
  <si>
    <t>978-3-7489-2935-2</t>
  </si>
  <si>
    <t>978-3-8487-8772-2</t>
  </si>
  <si>
    <t>978-3-7489-3339-7</t>
  </si>
  <si>
    <t>978-3-495-48525-5</t>
  </si>
  <si>
    <t>978-3-495-99967-7</t>
  </si>
  <si>
    <t>978-3-7560-3780-3</t>
  </si>
  <si>
    <t>978-3-7489-6875-7</t>
  </si>
  <si>
    <t>978-3-7560-3286-0</t>
  </si>
  <si>
    <t>978-3-7489-6671-5</t>
  </si>
  <si>
    <t>978-3-96821-874-8</t>
  </si>
  <si>
    <t>978-3-96821-875-5</t>
  </si>
  <si>
    <t>978-3-8487-8509-4</t>
  </si>
  <si>
    <t>978-3-7489-3303-8</t>
  </si>
  <si>
    <t>978-3-8487-8948-1</t>
  </si>
  <si>
    <t>978-3-7489-3223-9</t>
  </si>
  <si>
    <t>978-3-8487-8949-8</t>
  </si>
  <si>
    <t>978-3-7489-3224-6</t>
  </si>
  <si>
    <t>978-3-7560-0164-4</t>
  </si>
  <si>
    <t>978-3-7489-5084-4</t>
  </si>
  <si>
    <t>978-3-8487-8511-7</t>
  </si>
  <si>
    <t>978-3-7489-3305-2</t>
  </si>
  <si>
    <t>978-3-96821-886-1</t>
  </si>
  <si>
    <t>978-3-96821-887-8</t>
  </si>
  <si>
    <t>978-3-8487-7472-2</t>
  </si>
  <si>
    <t>978-3-7489-3259-8</t>
  </si>
  <si>
    <t>978-3-8487-7395-4</t>
  </si>
  <si>
    <t>978-3-7489-1398-6</t>
  </si>
  <si>
    <t>978-3-8487-7479-1</t>
  </si>
  <si>
    <t>978-3-7489-3270-3</t>
  </si>
  <si>
    <t>978-3-495-99922-6</t>
  </si>
  <si>
    <t>978-3-495-99923-3</t>
  </si>
  <si>
    <t>978-3-98858-060-3</t>
  </si>
  <si>
    <t>978-3-98858-061-0</t>
  </si>
  <si>
    <t>978-3-8487-8992-4</t>
  </si>
  <si>
    <t>978-3-7489-3457-8</t>
  </si>
  <si>
    <t>978-3-8293-1768-9</t>
  </si>
  <si>
    <t>978-3-7489-3452-3</t>
  </si>
  <si>
    <t>978-3-8293-1780-1</t>
  </si>
  <si>
    <t>978-3-7489-3454-7</t>
  </si>
  <si>
    <t>978-3-8293-1612-5</t>
  </si>
  <si>
    <t>978-3-7489-3455-4</t>
  </si>
  <si>
    <t>978-3-8403-7774-7</t>
  </si>
  <si>
    <t>978-3-8403-1431-5</t>
  </si>
  <si>
    <t>978-3-8487-7506-4</t>
  </si>
  <si>
    <t>978-3-7489-3292-5</t>
  </si>
  <si>
    <t>978-3-7560-0955-8</t>
  </si>
  <si>
    <t>978-3-7489-4620-5</t>
  </si>
  <si>
    <t>978-3-7560-0285-6</t>
  </si>
  <si>
    <t>978-3-7489-3556-8</t>
  </si>
  <si>
    <t>978-3-8487-7535-4</t>
  </si>
  <si>
    <t>978-3-7489-3384-7</t>
  </si>
  <si>
    <t>978-3-8293-1992-8</t>
  </si>
  <si>
    <t>978-3-7489-5265-7</t>
  </si>
  <si>
    <t>978-3-7560-0412-6</t>
  </si>
  <si>
    <t>978-3-7489-3663-3</t>
  </si>
  <si>
    <t>978-3-8487-7550-7</t>
  </si>
  <si>
    <t>978-3-7489-3525-4</t>
  </si>
  <si>
    <t>978-3-7560-0293-1</t>
  </si>
  <si>
    <t>978-3-7489-3683-1</t>
  </si>
  <si>
    <t>978-3-415-07257-2</t>
  </si>
  <si>
    <t>978-3-415-07267-1</t>
  </si>
  <si>
    <t>978-3-415-07272-5</t>
  </si>
  <si>
    <t>978-3-415-07273-2</t>
  </si>
  <si>
    <t>978-3-415-07768-3</t>
  </si>
  <si>
    <t>978-3-415-07769-0</t>
  </si>
  <si>
    <t>978-3-415-07145-2</t>
  </si>
  <si>
    <t>978-3-415-07314-2</t>
  </si>
  <si>
    <t>978-3-415-06443-0</t>
  </si>
  <si>
    <t>978-3-415-06446-1</t>
  </si>
  <si>
    <t>978-3-415-07203-9</t>
  </si>
  <si>
    <t>978-3-415-07204-6</t>
  </si>
  <si>
    <t>978-3-415-07221-3</t>
  </si>
  <si>
    <t>978-3-415-07222-0</t>
  </si>
  <si>
    <t>978-3-415-07138-4</t>
  </si>
  <si>
    <t>978-3-415-07139-1</t>
  </si>
  <si>
    <t>978-3-415-07212-1</t>
  </si>
  <si>
    <t>978-3-415-07213-8</t>
  </si>
  <si>
    <t>978-3-415-07175-9</t>
  </si>
  <si>
    <t>978-3-415-07176-6</t>
  </si>
  <si>
    <t>978-3-7560-3399-7</t>
  </si>
  <si>
    <t>978-3-7489-6360-8</t>
  </si>
  <si>
    <t>978-3-415-07183-4</t>
  </si>
  <si>
    <t>978-3-415-07184-1</t>
  </si>
  <si>
    <t>978-3-415-07179-7</t>
  </si>
  <si>
    <t>978-3-415-07180-3</t>
  </si>
  <si>
    <t>978-3-415-06991-6</t>
  </si>
  <si>
    <t>978-3-415-06992-3</t>
  </si>
  <si>
    <t>978-3-415-07128-5</t>
  </si>
  <si>
    <t>978-3-415-07129-2</t>
  </si>
  <si>
    <t>978-3-415-04578-1</t>
  </si>
  <si>
    <t>978-3-415-04995-6</t>
  </si>
  <si>
    <t>978-3-415-04103-5</t>
  </si>
  <si>
    <t>978-3-415-05003-7</t>
  </si>
  <si>
    <t>978-3-415-04213-1</t>
  </si>
  <si>
    <t>978-3-415-05007-5</t>
  </si>
  <si>
    <t>978-3-415-04827-0</t>
  </si>
  <si>
    <t>978-3-415-05024-2</t>
  </si>
  <si>
    <t>978-3-415-04374-9</t>
  </si>
  <si>
    <t>978-3-415-05039-6</t>
  </si>
  <si>
    <t>978-3-415-04705-1</t>
  </si>
  <si>
    <t>978-3-415-05045-7</t>
  </si>
  <si>
    <t>978-3-415-04532-3</t>
  </si>
  <si>
    <t>978-3-415-05047-1</t>
  </si>
  <si>
    <t>978-3-415-04174-5</t>
  </si>
  <si>
    <t>978-3-415-05048-8</t>
  </si>
  <si>
    <t>978-3-415-04574-3</t>
  </si>
  <si>
    <t>978-3-415-05049-5</t>
  </si>
  <si>
    <t>978-3-415-04627-6</t>
  </si>
  <si>
    <t>978-3-415-05051-8</t>
  </si>
  <si>
    <t>978-3-415-04865-2</t>
  </si>
  <si>
    <t>978-3-415-05057-0</t>
  </si>
  <si>
    <t>978-3-415-04408-1</t>
  </si>
  <si>
    <t>978-3-415-05058-7</t>
  </si>
  <si>
    <t>978-3-415-04531-6</t>
  </si>
  <si>
    <t>978-3-415-05059-4</t>
  </si>
  <si>
    <t>978-3-415-04720-4</t>
  </si>
  <si>
    <t>978-3-415-05063-1</t>
  </si>
  <si>
    <t>978-3-415-04843-0</t>
  </si>
  <si>
    <t>978-3-415-05068-6</t>
  </si>
  <si>
    <t>978-3-415-04387-9</t>
  </si>
  <si>
    <t>978-3-415-05069-3</t>
  </si>
  <si>
    <t>978-3-415-04388-6</t>
  </si>
  <si>
    <t>978-3-415-05071-6</t>
  </si>
  <si>
    <t>978-3-415-04549-1</t>
  </si>
  <si>
    <t>978-3-415-05073-0</t>
  </si>
  <si>
    <t>978-3-415-04838-6</t>
  </si>
  <si>
    <t>978-3-415-05078-5</t>
  </si>
  <si>
    <t>978-3-415-04958-1</t>
  </si>
  <si>
    <t>978-3-415-05130-0</t>
  </si>
  <si>
    <t>978-3-415-05104-1</t>
  </si>
  <si>
    <t>978-3-415-05224-6</t>
  </si>
  <si>
    <t>978-3-415-05136-2</t>
  </si>
  <si>
    <t>978-3-415-05226-0</t>
  </si>
  <si>
    <t>978-3-415-05088-4</t>
  </si>
  <si>
    <t>978-3-415-05229-1</t>
  </si>
  <si>
    <t>978-3-415-05258-1</t>
  </si>
  <si>
    <t>978-3-415-05314-4</t>
  </si>
  <si>
    <t>978-3-415-05332-8</t>
  </si>
  <si>
    <t>978-3-415-05370-0</t>
  </si>
  <si>
    <t>978-3-415-05409-7</t>
  </si>
  <si>
    <t>978-3-415-05420-2</t>
  </si>
  <si>
    <t>978-3-415-05192-8</t>
  </si>
  <si>
    <t>978-3-415-05545-2</t>
  </si>
  <si>
    <t>978-3-415-05551-3</t>
  </si>
  <si>
    <t>978-3-415-05553-7</t>
  </si>
  <si>
    <t>978-3-415-05494-3</t>
  </si>
  <si>
    <t>978-3-415-05563-6</t>
  </si>
  <si>
    <t>978-3-415-05495-0</t>
  </si>
  <si>
    <t>978-3-415-05566-7</t>
  </si>
  <si>
    <t>978-3-415-05569-8</t>
  </si>
  <si>
    <t>978-3-415-05492-9</t>
  </si>
  <si>
    <t>978-3-415-05572-8</t>
  </si>
  <si>
    <t>978-3-415-05490-5</t>
  </si>
  <si>
    <t>978-3-415-05578-0</t>
  </si>
  <si>
    <t>978-3-415-05491-2</t>
  </si>
  <si>
    <t>978-3-415-05581-0</t>
  </si>
  <si>
    <t>978-3-415-05584-1</t>
  </si>
  <si>
    <t>978-3-415-05590-2</t>
  </si>
  <si>
    <t>978-3-415-05629-9</t>
  </si>
  <si>
    <t>978-3-415-05665-7</t>
  </si>
  <si>
    <t>978-3-415-05635-0</t>
  </si>
  <si>
    <t>978-3-415-05668-8</t>
  </si>
  <si>
    <t>978-3-415-05632-9</t>
  </si>
  <si>
    <t>978-3-415-05682-4</t>
  </si>
  <si>
    <t>978-3-415-05643-5</t>
  </si>
  <si>
    <t>978-3-415-05692-3</t>
  </si>
  <si>
    <t>978-3-415-05708-1</t>
  </si>
  <si>
    <t>978-3-415-05741-8</t>
  </si>
  <si>
    <t>978-3-415-05719-7</t>
  </si>
  <si>
    <t>978-3-415-05744-9</t>
  </si>
  <si>
    <t>978-3-415-05771-5</t>
  </si>
  <si>
    <t>978-3-415-05772-2</t>
  </si>
  <si>
    <t>978-3-415-05689-3</t>
  </si>
  <si>
    <t>978-3-415-05845-3</t>
  </si>
  <si>
    <t>978-3-415-05636-7</t>
  </si>
  <si>
    <t>978-3-415-05851-4</t>
  </si>
  <si>
    <t>978-3-415-05810-1</t>
  </si>
  <si>
    <t>978-3-415-05863-7</t>
  </si>
  <si>
    <t>978-3-415-05630-5</t>
  </si>
  <si>
    <t>978-3-415-05869-9</t>
  </si>
  <si>
    <t>978-3-415-05631-2</t>
  </si>
  <si>
    <t>978-3-415-05872-9</t>
  </si>
  <si>
    <t>978-3-415-05637-4</t>
  </si>
  <si>
    <t>978-3-415-05875-0</t>
  </si>
  <si>
    <t>978-3-415-05809-5</t>
  </si>
  <si>
    <t>978-3-415-05879-8</t>
  </si>
  <si>
    <t>978-3-415-05842-2</t>
  </si>
  <si>
    <t>978-3-415-05887-3</t>
  </si>
  <si>
    <t>978-3-415-05930-6</t>
  </si>
  <si>
    <t>978-3-415-05931-3</t>
  </si>
  <si>
    <t>978-3-415-05956-6</t>
  </si>
  <si>
    <t>978-3-415-05965-8</t>
  </si>
  <si>
    <t>978-3-415-05976-4</t>
  </si>
  <si>
    <t>978-3-415-05981-8</t>
  </si>
  <si>
    <t>978-3-415-05996-2</t>
  </si>
  <si>
    <t>978-3-415-06015-9</t>
  </si>
  <si>
    <t>978-3-415-06031-9</t>
  </si>
  <si>
    <t>978-3-415-06032-6</t>
  </si>
  <si>
    <t>978-3-415-06044-9</t>
  </si>
  <si>
    <t>978-3-415-06045-6</t>
  </si>
  <si>
    <t>978-3-415-05947-4</t>
  </si>
  <si>
    <t>978-3-415-06069-2</t>
  </si>
  <si>
    <t>978-3-415-06063-0</t>
  </si>
  <si>
    <t>978-3-415-06093-7</t>
  </si>
  <si>
    <t>978-3-415-06172-9</t>
  </si>
  <si>
    <t>978-3-415-06173-6</t>
  </si>
  <si>
    <t>978-3-415-06083-8</t>
  </si>
  <si>
    <t>978-3-415-06225-2</t>
  </si>
  <si>
    <t>978-3-415-06166-8</t>
  </si>
  <si>
    <t>978-3-415-06234-4</t>
  </si>
  <si>
    <t>978-3-415-06246-7</t>
  </si>
  <si>
    <t>978-3-415-06247-4</t>
  </si>
  <si>
    <t>978-3-415-06251-1</t>
  </si>
  <si>
    <t>978-3-415-06252-8</t>
  </si>
  <si>
    <t>978-3-415-06255-9</t>
  </si>
  <si>
    <t>978-3-415-06256-6</t>
  </si>
  <si>
    <t>978-3-415-06297-9</t>
  </si>
  <si>
    <t>978-3-415-06298-6</t>
  </si>
  <si>
    <t>978-3-415-06351-8</t>
  </si>
  <si>
    <t>978-3-415-06353-2</t>
  </si>
  <si>
    <t>978-3-415-06375-4</t>
  </si>
  <si>
    <t>978-3-415-06381-5</t>
  </si>
  <si>
    <t>978-3-415-06427-0</t>
  </si>
  <si>
    <t>978-3-415-06428-7</t>
  </si>
  <si>
    <t>978-3-415-06552-9</t>
  </si>
  <si>
    <t>978-3-415-06553-6</t>
  </si>
  <si>
    <t>978-3-415-06549-9</t>
  </si>
  <si>
    <t>978-3-415-06554-3</t>
  </si>
  <si>
    <t>978-3-415-06560-4</t>
  </si>
  <si>
    <t>978-3-415-06561-1</t>
  </si>
  <si>
    <t>978-3-415-05946-7</t>
  </si>
  <si>
    <t>978-3-415-06574-1</t>
  </si>
  <si>
    <t>978-3-415-06579-6</t>
  </si>
  <si>
    <t>978-3-415-06580-2</t>
  </si>
  <si>
    <t>978-3-415-06612-0</t>
  </si>
  <si>
    <t>978-3-415-06613-7</t>
  </si>
  <si>
    <t>978-3-415-06618-2</t>
  </si>
  <si>
    <t>978-3-415-06619-9</t>
  </si>
  <si>
    <t>978-3-415-06620-5</t>
  </si>
  <si>
    <t>978-3-415-06621-2</t>
  </si>
  <si>
    <t>978-3-415-06624-3</t>
  </si>
  <si>
    <t>978-3-415-06625-0</t>
  </si>
  <si>
    <t>978-3-415-06589-5</t>
  </si>
  <si>
    <t>978-3-415-06631-1</t>
  </si>
  <si>
    <t>978-3-415-06635-9</t>
  </si>
  <si>
    <t>978-3-415-06636-6</t>
  </si>
  <si>
    <t>978-3-415-06637-3</t>
  </si>
  <si>
    <t>978-3-415-06638-0</t>
  </si>
  <si>
    <t>978-3-415-06639-7</t>
  </si>
  <si>
    <t>978-3-415-06640-3</t>
  </si>
  <si>
    <t>978-3-415-06656-4</t>
  </si>
  <si>
    <t>978-3-415-06657-1</t>
  </si>
  <si>
    <t>978-3-415-06661-8</t>
  </si>
  <si>
    <t>978-3-415-06662-5</t>
  </si>
  <si>
    <t>978-3-415-06679-3</t>
  </si>
  <si>
    <t>978-3-415-06680-9</t>
  </si>
  <si>
    <t>978-3-415-06410-2</t>
  </si>
  <si>
    <t>978-3-415-06706-6</t>
  </si>
  <si>
    <t>978-3-415-06654-0</t>
  </si>
  <si>
    <t>978-3-415-06709-7</t>
  </si>
  <si>
    <t>978-3-415-06713-4</t>
  </si>
  <si>
    <t>978-3-415-06714-1</t>
  </si>
  <si>
    <t>978-3-415-06730-1</t>
  </si>
  <si>
    <t>978-3-415-06731-8</t>
  </si>
  <si>
    <t>978-3-415-06557-4</t>
  </si>
  <si>
    <t>978-3-415-06749-3</t>
  </si>
  <si>
    <t>978-3-415-06761-5</t>
  </si>
  <si>
    <t>978-3-415-06762-2</t>
  </si>
  <si>
    <t>978-3-415-06742-4</t>
  </si>
  <si>
    <t>978-3-415-06770-7</t>
  </si>
  <si>
    <t>978-3-415-06790-5</t>
  </si>
  <si>
    <t>978-3-415-06791-2</t>
  </si>
  <si>
    <t>978-3-415-06797-4</t>
  </si>
  <si>
    <t>978-3-415-06798-1</t>
  </si>
  <si>
    <t>978-3-415-06801-8</t>
  </si>
  <si>
    <t>978-3-415-06802-5</t>
  </si>
  <si>
    <t>978-3-415-06827-8</t>
  </si>
  <si>
    <t>978-3-415-06828-5</t>
  </si>
  <si>
    <t>978-3-415-06830-8</t>
  </si>
  <si>
    <t>978-3-415-06831-5</t>
  </si>
  <si>
    <t>978-3-415-06856-8</t>
  </si>
  <si>
    <t>978-3-415-06857-5</t>
  </si>
  <si>
    <t>978-3-415-06873-5</t>
  </si>
  <si>
    <t>978-3-415-06874-2</t>
  </si>
  <si>
    <t>978-3-415-06891-9</t>
  </si>
  <si>
    <t>978-3-415-06892-6</t>
  </si>
  <si>
    <t>978-3-415-06913-8</t>
  </si>
  <si>
    <t>978-3-415-06914-5</t>
  </si>
  <si>
    <t>978-3-415-06919-0</t>
  </si>
  <si>
    <t>978-3-415-06920-6</t>
  </si>
  <si>
    <t>978-3-415-06924-4</t>
  </si>
  <si>
    <t>978-3-415-06925-1</t>
  </si>
  <si>
    <t>978-3-415-06928-2</t>
  </si>
  <si>
    <t>978-3-415-06929-9</t>
  </si>
  <si>
    <t>978-3-415-06932-9</t>
  </si>
  <si>
    <t>978-3-415-06933-6</t>
  </si>
  <si>
    <t>978-3-415-06939-8</t>
  </si>
  <si>
    <t>978-3-415-06940-4</t>
  </si>
  <si>
    <t>978-3-415-06946-6</t>
  </si>
  <si>
    <t>978-3-415-06947-3</t>
  </si>
  <si>
    <t>978-3-415-06967-1</t>
  </si>
  <si>
    <t>978-3-415-06968-8</t>
  </si>
  <si>
    <t>978-3-415-06481-2</t>
  </si>
  <si>
    <t>978-3-415-06971-8</t>
  </si>
  <si>
    <t>978-3-415-06979-4</t>
  </si>
  <si>
    <t>978-3-415-06980-0</t>
  </si>
  <si>
    <t>978-3-415-06996-1</t>
  </si>
  <si>
    <t>978-3-415-06997-8</t>
  </si>
  <si>
    <t>978-3-415-07004-2</t>
  </si>
  <si>
    <t>978-3-415-07006-6</t>
  </si>
  <si>
    <t>978-3-415-07008-0</t>
  </si>
  <si>
    <t>978-3-415-07009-7</t>
  </si>
  <si>
    <t>978-3-415-07016-5</t>
  </si>
  <si>
    <t>978-3-415-07017-2</t>
  </si>
  <si>
    <t>978-3-415-07021-9</t>
  </si>
  <si>
    <t>978-3-415-07022-6</t>
  </si>
  <si>
    <t>978-3-415-07041-7</t>
  </si>
  <si>
    <t>978-3-415-07042-4</t>
  </si>
  <si>
    <t>978-3-415-07478-1</t>
  </si>
  <si>
    <t>978-3-415-07479-8</t>
  </si>
  <si>
    <t>978-3-415-07065-3</t>
  </si>
  <si>
    <t>978-3-415-07066-0</t>
  </si>
  <si>
    <t>978-3-415-07072-1</t>
  </si>
  <si>
    <t>978-3-415-07073-8</t>
  </si>
  <si>
    <t>978-3-415-07083-7</t>
  </si>
  <si>
    <t>978-3-415-07084-4</t>
  </si>
  <si>
    <t>978-3-415-07088-2</t>
  </si>
  <si>
    <t>978-3-415-07089-9</t>
  </si>
  <si>
    <t>978-3-415-06902-2</t>
  </si>
  <si>
    <t>978-3-415-07146-9</t>
  </si>
  <si>
    <t>978-3-415-07576-4</t>
  </si>
  <si>
    <t>978-3-415-07577-1</t>
  </si>
  <si>
    <t>978-3-415-07218-3</t>
  </si>
  <si>
    <t>978-3-415-07319-7</t>
  </si>
  <si>
    <t>978-3-415-07166-7</t>
  </si>
  <si>
    <t>978-3-415-07167-4</t>
  </si>
  <si>
    <t>978-3-415-07309-8</t>
  </si>
  <si>
    <t>978-3-415-07335-7</t>
  </si>
  <si>
    <t>978-3-8487-7592-7</t>
  </si>
  <si>
    <t>978-3-7489-3726-5</t>
  </si>
  <si>
    <t>978-3-7560-0338-9</t>
  </si>
  <si>
    <t>978-3-7489-3639-8</t>
  </si>
  <si>
    <t>978-3-7560-0341-9</t>
  </si>
  <si>
    <t>978-3-7489-3641-1</t>
  </si>
  <si>
    <t>978-3-96821-963-9</t>
  </si>
  <si>
    <t>978-3-96821-964-6</t>
  </si>
  <si>
    <t>978-3-7560-0229-0</t>
  </si>
  <si>
    <t>978-3-7489-3753-1</t>
  </si>
  <si>
    <t>978-3-7560-0230-6</t>
  </si>
  <si>
    <t>978-3-7489-3754-8</t>
  </si>
  <si>
    <t>978-3-415-07882-6</t>
  </si>
  <si>
    <t>978-3-415-07883-3</t>
  </si>
  <si>
    <t>978-3-7560-0375-4</t>
  </si>
  <si>
    <t>978-3-7489-3860-6</t>
  </si>
  <si>
    <t>978-3-7560-0067-8</t>
  </si>
  <si>
    <t>978-3-7489-1476-1</t>
  </si>
  <si>
    <t>978-3-96821-967-7</t>
  </si>
  <si>
    <t>978-3-96821-968-4</t>
  </si>
  <si>
    <t>978-3-415-07337-1</t>
  </si>
  <si>
    <t>978-3-415-07338-8</t>
  </si>
  <si>
    <t>978-3-415-07288-6</t>
  </si>
  <si>
    <t>978-3-415-07289-3</t>
  </si>
  <si>
    <t>978-3-415-07824-6</t>
  </si>
  <si>
    <t>978-3-415-07825-3</t>
  </si>
  <si>
    <t>978-3-415-07275-6</t>
  </si>
  <si>
    <t>978-3-415-07300-5</t>
  </si>
  <si>
    <t>978-3-415-07281-7</t>
  </si>
  <si>
    <t>978-3-415-07282-4</t>
  </si>
  <si>
    <t>978-3-415-07189-6</t>
  </si>
  <si>
    <t>978-3-415-07190-2</t>
  </si>
  <si>
    <t>978-3-8293-1991-1</t>
  </si>
  <si>
    <t>978-3-7489-5264-0</t>
  </si>
  <si>
    <t>978-3-415-07354-8</t>
  </si>
  <si>
    <t>978-3-415-07355-5</t>
  </si>
  <si>
    <t>978-3-7965-1230-8</t>
  </si>
  <si>
    <t>978-3-7965-4587-0</t>
  </si>
  <si>
    <t>978-3-7965-1229-2</t>
  </si>
  <si>
    <t>978-3-7965-4588-7</t>
  </si>
  <si>
    <t>978-3-7560-0438-6</t>
  </si>
  <si>
    <t>978-3-7489-3800-2</t>
  </si>
  <si>
    <t>978-3-7560-0543-7</t>
  </si>
  <si>
    <t>978-3-7489-3865-1</t>
  </si>
  <si>
    <t>978-3-96821-995-0</t>
  </si>
  <si>
    <t>978-3-96821-996-7</t>
  </si>
  <si>
    <t>978-3-415-07303-6</t>
  </si>
  <si>
    <t>978-3-415-07304-3</t>
  </si>
  <si>
    <t>978-3-7560-1094-3</t>
  </si>
  <si>
    <t>978-3-7489-4119-4</t>
  </si>
  <si>
    <t>978-3-415-07268-8</t>
  </si>
  <si>
    <t>978-3-415-07269-5</t>
  </si>
  <si>
    <t>978-3-7560-0637-3</t>
  </si>
  <si>
    <t>978-3-7489-4267-2</t>
  </si>
  <si>
    <t>978-3-8403-7854-6</t>
  </si>
  <si>
    <t>978-3-8403-1483-4</t>
  </si>
  <si>
    <t>978-3-8288-4909-9</t>
  </si>
  <si>
    <t>978-3-8288-5037-8</t>
  </si>
  <si>
    <t>978-3-7560-0765-3</t>
  </si>
  <si>
    <t>978-3-7489-1526-3</t>
  </si>
  <si>
    <t>978-3-7560-0766-0</t>
  </si>
  <si>
    <t>978-3-7489-1527-0</t>
  </si>
  <si>
    <t>978-3-7560-1133-9</t>
  </si>
  <si>
    <t>978-3-7489-4249-8</t>
  </si>
  <si>
    <t>978-3-7560-0700-4</t>
  </si>
  <si>
    <t>978-3-7489-4290-0</t>
  </si>
  <si>
    <t>978-3-7560-0701-1</t>
  </si>
  <si>
    <t>978-3-7489-4291-7</t>
  </si>
  <si>
    <t>978-3-7560-1140-7</t>
  </si>
  <si>
    <t>978-3-7489-1696-3</t>
  </si>
  <si>
    <t>978-3-7758-1418-8</t>
  </si>
  <si>
    <t>978-3-7489-1705-2</t>
  </si>
  <si>
    <t>978-3-415-07285-5</t>
  </si>
  <si>
    <t>978-3-415-07286-2</t>
  </si>
  <si>
    <t>978-3-415-07298-5</t>
  </si>
  <si>
    <t>978-3-415-07299-2</t>
  </si>
  <si>
    <t>978-3-487-16673-5</t>
  </si>
  <si>
    <t>978-3-487-42437-8</t>
  </si>
  <si>
    <t>978-3-7560-0729-5</t>
  </si>
  <si>
    <t>978-3-7489-4319-8</t>
  </si>
  <si>
    <t>978-3-415-07302-9</t>
  </si>
  <si>
    <t>978-3-415-07385-2</t>
  </si>
  <si>
    <t>978-3-8293-1810-5</t>
  </si>
  <si>
    <t>978-3-7489-1834-9</t>
  </si>
  <si>
    <t>978-3-8293-1813-6</t>
  </si>
  <si>
    <t>978-3-7489-1836-3</t>
  </si>
  <si>
    <t>978-3-8293-1836-5</t>
  </si>
  <si>
    <t>978-3-7489-1837-0</t>
  </si>
  <si>
    <t>978-3-8293-1861-7</t>
  </si>
  <si>
    <t>978-3-7489-1838-7</t>
  </si>
  <si>
    <t>978-3-7560-1301-2</t>
  </si>
  <si>
    <t>978-3-7489-1811-0</t>
  </si>
  <si>
    <t>978-3-7560-3439-0</t>
  </si>
  <si>
    <t>978-3-7489-6463-6</t>
  </si>
  <si>
    <t>978-3-415-07419-4</t>
  </si>
  <si>
    <t>978-3-415-07420-0</t>
  </si>
  <si>
    <t>978-3-415-07413-2</t>
  </si>
  <si>
    <t>978-3-415-07414-9</t>
  </si>
  <si>
    <t>978-3-7560-1341-8</t>
  </si>
  <si>
    <t>978-3-7489-1868-4</t>
  </si>
  <si>
    <t>978-3-7560-1349-4</t>
  </si>
  <si>
    <t>978-3-7489-1878-3</t>
  </si>
  <si>
    <t>978-3-487-16647-6</t>
  </si>
  <si>
    <t>978-3-487-42392-0</t>
  </si>
  <si>
    <t>978-3-7560-0740-0</t>
  </si>
  <si>
    <t>978-3-7489-1898-1</t>
  </si>
  <si>
    <t>978-3-415-07426-2</t>
  </si>
  <si>
    <t>978-3-415-07427-9</t>
  </si>
  <si>
    <t>978-3-415-07422-4</t>
  </si>
  <si>
    <t>978-3-415-07423-1</t>
  </si>
  <si>
    <t>978-3-7560-1375-3</t>
  </si>
  <si>
    <t>978-3-7489-1917-9</t>
  </si>
  <si>
    <t>978-3-7560-1376-0</t>
  </si>
  <si>
    <t>978-3-7489-1918-6</t>
  </si>
  <si>
    <t>978-3-487-16653-7</t>
  </si>
  <si>
    <t>978-3-487-42409-5</t>
  </si>
  <si>
    <t>978-3-7560-1389-0</t>
  </si>
  <si>
    <t>978-3-7489-1931-5</t>
  </si>
  <si>
    <t>978-3-7560-1390-6</t>
  </si>
  <si>
    <t>978-3-7489-1932-2</t>
  </si>
  <si>
    <t>978-3-7560-1409-5</t>
  </si>
  <si>
    <t>978-3-7489-1949-0</t>
  </si>
  <si>
    <t>978-3-7560-1410-1</t>
  </si>
  <si>
    <t>978-3-7489-1950-6</t>
  </si>
  <si>
    <t>978-3-7560-1411-8</t>
  </si>
  <si>
    <t>978-3-7489-1951-3</t>
  </si>
  <si>
    <t>978-3-7560-1412-5</t>
  </si>
  <si>
    <t>978-3-7489-1952-0</t>
  </si>
  <si>
    <t>978-3-495-99396-5</t>
  </si>
  <si>
    <t>978-3-495-99397-2</t>
  </si>
  <si>
    <t>978-3-7560-1424-8</t>
  </si>
  <si>
    <t>978-3-7489-1963-6</t>
  </si>
  <si>
    <t>978-3-7560-1248-0</t>
  </si>
  <si>
    <t>978-3-7489-1789-2</t>
  </si>
  <si>
    <t>978-3-415-07408-8</t>
  </si>
  <si>
    <t>978-3-415-07434-7</t>
  </si>
  <si>
    <t>978-3-7560-1260-2</t>
  </si>
  <si>
    <t>978-3-7489-4011-1</t>
  </si>
  <si>
    <t>978-3-7560-1450-7</t>
  </si>
  <si>
    <t>978-3-7489-1987-2</t>
  </si>
  <si>
    <t>978-3-7560-1453-8</t>
  </si>
  <si>
    <t>978-3-7489-1990-2</t>
  </si>
  <si>
    <t>978-3-7560-1620-4</t>
  </si>
  <si>
    <t>978-3-7489-4064-7</t>
  </si>
  <si>
    <t>978-3-415-07482-8</t>
  </si>
  <si>
    <t>978-3-415-07483-5</t>
  </si>
  <si>
    <t>978-3-415-07467-5</t>
  </si>
  <si>
    <t>978-3-415-07468-2</t>
  </si>
  <si>
    <t>978-3-7560-1510-8</t>
  </si>
  <si>
    <t>978-3-7489-2045-8</t>
  </si>
  <si>
    <t>978-3-7560-1524-5</t>
  </si>
  <si>
    <t>978-3-7489-4330-3</t>
  </si>
  <si>
    <t>978-3-7560-1732-4</t>
  </si>
  <si>
    <t>978-3-7489-4392-1</t>
  </si>
  <si>
    <t>978-3-7560-1540-5</t>
  </si>
  <si>
    <t>978-3-7489-4345-7</t>
  </si>
  <si>
    <t>978-3-7560-1542-9</t>
  </si>
  <si>
    <t>978-3-7489-4347-1</t>
  </si>
  <si>
    <t>978-3-7560-1559-7</t>
  </si>
  <si>
    <t>978-3-7489-4364-8</t>
  </si>
  <si>
    <t>978-3-7560-1563-4</t>
  </si>
  <si>
    <t>978-3-7489-4368-6</t>
  </si>
  <si>
    <t>978-3-7560-1676-1</t>
  </si>
  <si>
    <t>978-3-7489-4373-0</t>
  </si>
  <si>
    <t>978-3-7560-1680-8</t>
  </si>
  <si>
    <t>978-3-7489-4378-5</t>
  </si>
  <si>
    <t>978-3-7560-0870-4</t>
  </si>
  <si>
    <t>978-3-7489-1610-9</t>
  </si>
  <si>
    <t>978-3-942761-99-4</t>
  </si>
  <si>
    <t>978-3-7560-1708-9</t>
  </si>
  <si>
    <t>978-3-7489-4438-6</t>
  </si>
  <si>
    <t>978-3-7560-1711-9</t>
  </si>
  <si>
    <t>978-3-7489-4441-6</t>
  </si>
  <si>
    <t>978-3-7560-1714-0</t>
  </si>
  <si>
    <t>978-3-7489-4444-7</t>
  </si>
  <si>
    <t>978-3-7560-1797-3</t>
  </si>
  <si>
    <t>978-3-7489-4471-3</t>
  </si>
  <si>
    <t>978-3-415-07582-5</t>
  </si>
  <si>
    <t>978-3-415-07583-2</t>
  </si>
  <si>
    <t>978-3-7560-1806-2</t>
  </si>
  <si>
    <t>978-3-7489-4054-8</t>
  </si>
  <si>
    <t>978-3-7560-1833-8</t>
  </si>
  <si>
    <t>978-3-7489-4496-6</t>
  </si>
  <si>
    <t>978-3-7560-0910-7</t>
  </si>
  <si>
    <t>978-3-7489-1659-8</t>
  </si>
  <si>
    <t>978-3-7560-1566-5</t>
  </si>
  <si>
    <t>978-3-7489-4549-9</t>
  </si>
  <si>
    <t>978-3-495-99255-5</t>
  </si>
  <si>
    <t>978-3-495-99256-2</t>
  </si>
  <si>
    <t>978-3-7560-1609-9</t>
  </si>
  <si>
    <t>978-3-7489-4528-4</t>
  </si>
  <si>
    <t>978-3-415-07590-0</t>
  </si>
  <si>
    <t>978-3-415-07591-7</t>
  </si>
  <si>
    <t>978-3-495-99213-5</t>
  </si>
  <si>
    <t>978-3-495-99214-2</t>
  </si>
  <si>
    <t>978-3-7560-2250-2</t>
  </si>
  <si>
    <t>978-3-7489-4902-2</t>
  </si>
  <si>
    <t>978-3-8293-1871-6</t>
  </si>
  <si>
    <t>978-3-7489-4848-3</t>
  </si>
  <si>
    <t>978-3-8293-1925-6</t>
  </si>
  <si>
    <t>978-3-7489-4849-0</t>
  </si>
  <si>
    <t>978-3-8293-1915-7</t>
  </si>
  <si>
    <t>978-3-7489-4850-6</t>
  </si>
  <si>
    <t>978-3-8293-1958-4</t>
  </si>
  <si>
    <t>978-3-7489-4851-3</t>
  </si>
  <si>
    <t>978-3-8293-1323-0</t>
  </si>
  <si>
    <t>978-3-7489-4852-0</t>
  </si>
  <si>
    <t>978-3-8293-1941-6</t>
  </si>
  <si>
    <t>978-3-7489-4853-7</t>
  </si>
  <si>
    <t>978-3-8293-1946-1</t>
  </si>
  <si>
    <t>978-3-7489-4854-4</t>
  </si>
  <si>
    <t>978-3-8293-1960-7</t>
  </si>
  <si>
    <t>978-3-7489-4855-1</t>
  </si>
  <si>
    <t>978-3-7560-2275-5</t>
  </si>
  <si>
    <t>978-3-7489-4927-5</t>
  </si>
  <si>
    <t>978-3-7560-2277-9</t>
  </si>
  <si>
    <t>978-3-7489-4929-9</t>
  </si>
  <si>
    <t>978-3-374-05285-1</t>
  </si>
  <si>
    <t>978-3-374-05351-3</t>
  </si>
  <si>
    <t>978-3-374-05482-4</t>
  </si>
  <si>
    <t>978-3-374-05483-1</t>
  </si>
  <si>
    <t>978-3-374-05484-8</t>
  </si>
  <si>
    <t>978-3-374-05485-5</t>
  </si>
  <si>
    <t>978-3-374-05486-2</t>
  </si>
  <si>
    <t>978-3-374-05487-9</t>
  </si>
  <si>
    <t>978-3-374-05488-6</t>
  </si>
  <si>
    <t>978-3-374-05489-3</t>
  </si>
  <si>
    <t>978-3-374-05490-9</t>
  </si>
  <si>
    <t>978-3-374-05491-6</t>
  </si>
  <si>
    <t>978-3-374-05492-3</t>
  </si>
  <si>
    <t>978-3-374-05493-0</t>
  </si>
  <si>
    <t>978-3-374-05350-6</t>
  </si>
  <si>
    <t>978-3-374-06313-0</t>
  </si>
  <si>
    <t>978-3-7560-1016-5</t>
  </si>
  <si>
    <t>978-3-7489-4668-7</t>
  </si>
  <si>
    <t>978-3-415-07488-0</t>
  </si>
  <si>
    <t>978-3-415-07489-7</t>
  </si>
  <si>
    <t>978-3-8293-2056-6</t>
  </si>
  <si>
    <t>978-3-8293-1276-9</t>
  </si>
  <si>
    <t>978-3-7489-4713-4</t>
  </si>
  <si>
    <t>978-3-8293-2042-9</t>
  </si>
  <si>
    <t>978-3-7489-6286-1</t>
  </si>
  <si>
    <t>978-3-8293-1922-5</t>
  </si>
  <si>
    <t>978-3-7489-4715-8</t>
  </si>
  <si>
    <t>978-3-7560-2320-2</t>
  </si>
  <si>
    <t>978-3-7489-4969-5</t>
  </si>
  <si>
    <t>978-3-7560-2339-4</t>
  </si>
  <si>
    <t>978-3-7489-4985-5</t>
  </si>
  <si>
    <t>978-3-943001-81-5</t>
  </si>
  <si>
    <t>978-3-7489-5005-9</t>
  </si>
  <si>
    <t>978-3-943001-66-2</t>
  </si>
  <si>
    <t>978-3-7489-5007-3</t>
  </si>
  <si>
    <t>978-3-943001-69-3</t>
  </si>
  <si>
    <t>978-3-7489-5009-7</t>
  </si>
  <si>
    <t>978-3-943001-55-6</t>
  </si>
  <si>
    <t>978-3-7489-5012-7</t>
  </si>
  <si>
    <t>978-3-943001-47-1</t>
  </si>
  <si>
    <t>978-3-7489-5014-1</t>
  </si>
  <si>
    <t>978-3-943001 96-9</t>
  </si>
  <si>
    <t>978-3-7489-5641-9</t>
  </si>
  <si>
    <t>978-3-943001-39-6</t>
  </si>
  <si>
    <t>978-3-7489-5017-2</t>
  </si>
  <si>
    <t>978-3-943001-24-2</t>
  </si>
  <si>
    <t>978-3-7489-5019-6</t>
  </si>
  <si>
    <t>978-3-943001-29-7</t>
  </si>
  <si>
    <t>978-3-7489-5020-2</t>
  </si>
  <si>
    <t>978-3-415-07660-0</t>
  </si>
  <si>
    <t>978-3-415-07661-7</t>
  </si>
  <si>
    <t>978-3-415-07671-6</t>
  </si>
  <si>
    <t>978-3-415-07672-3</t>
  </si>
  <si>
    <t>978-3-415-07653-2</t>
  </si>
  <si>
    <t>978-3-415-07654-9</t>
  </si>
  <si>
    <t>978-3-415-07603-7</t>
  </si>
  <si>
    <t>978-3-415-07604-4</t>
  </si>
  <si>
    <t>978-3-7560-2347-9</t>
  </si>
  <si>
    <t>978-3-7489-5025-7</t>
  </si>
  <si>
    <t>978-3-7560-2358-5</t>
  </si>
  <si>
    <t>978-3-7489-5036-3</t>
  </si>
  <si>
    <t>978-3-7560-0126-2</t>
  </si>
  <si>
    <t>978-3-7489-4734-9</t>
  </si>
  <si>
    <t>978-3-495-99137-4</t>
  </si>
  <si>
    <t>978-3-495-99138-1</t>
  </si>
  <si>
    <t>978-3-7560-2373-8</t>
  </si>
  <si>
    <t>978-3-7489-5054-7</t>
  </si>
  <si>
    <t>978-3-7560-2995-2</t>
  </si>
  <si>
    <t>978-3-7489-5259-6</t>
  </si>
  <si>
    <t>978-3-68900-252-7</t>
  </si>
  <si>
    <t>978-3-68900-253-4</t>
  </si>
  <si>
    <t>978-3-8293-1920-1</t>
  </si>
  <si>
    <t>978-3-7489-5261-9</t>
  </si>
  <si>
    <t>978-3-8293-1953-9</t>
  </si>
  <si>
    <t>978-3-7489-5262-6</t>
  </si>
  <si>
    <t>978-3-8293-1929-4</t>
  </si>
  <si>
    <t>978-3-7489-5266-4</t>
  </si>
  <si>
    <t>978-3-8293-1970-6</t>
  </si>
  <si>
    <t>978-3-7489-5267-1</t>
  </si>
  <si>
    <t>978-3-8293-1950-8</t>
  </si>
  <si>
    <t>978-3-7489-5271-8</t>
  </si>
  <si>
    <t>978-3-8293-1969-0</t>
  </si>
  <si>
    <t>978-3-7489-5272-5</t>
  </si>
  <si>
    <t>978-3-8293-1909-6</t>
  </si>
  <si>
    <t>978-3-7489-5274-9</t>
  </si>
  <si>
    <t>978-3-415-07666-2</t>
  </si>
  <si>
    <t>978-3-415-07667-9</t>
  </si>
  <si>
    <t>978-3-7560-2398-1</t>
  </si>
  <si>
    <t>978-3-7489-5239-8</t>
  </si>
  <si>
    <t>978-3-7560-2399-8</t>
  </si>
  <si>
    <t>978-3-7489-5240-4</t>
  </si>
  <si>
    <t>978-3-7560-0153-8</t>
  </si>
  <si>
    <t>978-3-7489-4761-5</t>
  </si>
  <si>
    <t>978-3-7560-2407-0</t>
  </si>
  <si>
    <t>978-3-7489-5280-0</t>
  </si>
  <si>
    <t>978-3-8469-0401-5</t>
  </si>
  <si>
    <t>978-3-7489-5081-3</t>
  </si>
  <si>
    <t>978-3-7560-0163-7</t>
  </si>
  <si>
    <t>978-3-7489-5083-7</t>
  </si>
  <si>
    <t>978-3-7560-3031-6</t>
  </si>
  <si>
    <t>978-3-7489-5310-4</t>
  </si>
  <si>
    <t>978-3-7560-3045-3</t>
  </si>
  <si>
    <t>978-3-7489-5355-5</t>
  </si>
  <si>
    <t>978-3-7560-0177-4</t>
  </si>
  <si>
    <t>978-3-7489-5097-4</t>
  </si>
  <si>
    <t>978-3-7560-0183-5</t>
  </si>
  <si>
    <t>978-3-7489-5102-5</t>
  </si>
  <si>
    <t>978-3-7560-0185-9</t>
  </si>
  <si>
    <t>978-3-7489-5104-9</t>
  </si>
  <si>
    <t>978-3-7560-3067-5</t>
  </si>
  <si>
    <t>978-3-7489-5409-5</t>
  </si>
  <si>
    <t>978-3-415-07624-2</t>
  </si>
  <si>
    <t>978-3-415-07625-9</t>
  </si>
  <si>
    <t>978-3-415-07695-2</t>
  </si>
  <si>
    <t>978-3-415-07704-1</t>
  </si>
  <si>
    <t>978-3-415-07626-6</t>
  </si>
  <si>
    <t>978-3-415-07627-3</t>
  </si>
  <si>
    <t>978-3-7560-3088-0</t>
  </si>
  <si>
    <t>978-3-7489-5430-9</t>
  </si>
  <si>
    <t>978-3-7560-3099-6</t>
  </si>
  <si>
    <t>978-3-7489-5440-8</t>
  </si>
  <si>
    <t>978-3-415-07628-0</t>
  </si>
  <si>
    <t>978-3-415-07629-7</t>
  </si>
  <si>
    <t>978-3-8293-1876-1</t>
  </si>
  <si>
    <t>978-3-8293-2002-3</t>
  </si>
  <si>
    <t>978-3-7560-3121-4</t>
  </si>
  <si>
    <t>978-3-7489-5461-3</t>
  </si>
  <si>
    <t>978-3-7560-3129-0</t>
  </si>
  <si>
    <t>978-3-7489-5470-5</t>
  </si>
  <si>
    <t>978-3-7560-3133-7</t>
  </si>
  <si>
    <t>978-3-7489-5474-3</t>
  </si>
  <si>
    <t>978-3-7560-0213-9</t>
  </si>
  <si>
    <t>978-3-7489-5126-1</t>
  </si>
  <si>
    <t>978-3-7560-0214-6</t>
  </si>
  <si>
    <t>978-3-7489-5127-8</t>
  </si>
  <si>
    <t>978-3-86321-232-2</t>
  </si>
  <si>
    <t>978-3-86321-243-8</t>
  </si>
  <si>
    <t>978-3-86321-411-1</t>
  </si>
  <si>
    <t>978-3-86321-484-5</t>
  </si>
  <si>
    <t>978-3-7560-1947-2</t>
  </si>
  <si>
    <t>978-3-7489-5131-5</t>
  </si>
  <si>
    <t>978-3-7560-1952-6</t>
  </si>
  <si>
    <t>978-3-7489-5135-3</t>
  </si>
  <si>
    <t>978-3-7560-3149-8</t>
  </si>
  <si>
    <t>978-3-7489-5490-3</t>
  </si>
  <si>
    <t>978-3-8293-1916-4</t>
  </si>
  <si>
    <t>978-3-7489-5141-4</t>
  </si>
  <si>
    <t>978-3-8293-1949-2</t>
  </si>
  <si>
    <t>978-3-7489-5142-1</t>
  </si>
  <si>
    <t>978-3-8293-1894-5</t>
  </si>
  <si>
    <t>978-3-7489-5143-8</t>
  </si>
  <si>
    <t>978-3-8293-2001-6</t>
  </si>
  <si>
    <t>978-3-7489-5144-5</t>
  </si>
  <si>
    <t>978-3-8293-2043-6</t>
  </si>
  <si>
    <t>978-3-7489-5145-2</t>
  </si>
  <si>
    <t>978-3-8293-2022-1</t>
  </si>
  <si>
    <t>978-3-7489-5146-9</t>
  </si>
  <si>
    <t>978-3-415-06883-4</t>
  </si>
  <si>
    <t>978-3-415-06884-1</t>
  </si>
  <si>
    <t>978-3-415-07713-3</t>
  </si>
  <si>
    <t>978-3-415-07714-0</t>
  </si>
  <si>
    <t>978-3-7560-3313-3</t>
  </si>
  <si>
    <t>978-3-7489-6247-2</t>
  </si>
  <si>
    <t>978-3-7560-3328-7</t>
  </si>
  <si>
    <t>978-3-7489-6262-5</t>
  </si>
  <si>
    <t>978-3-7560-3414-7</t>
  </si>
  <si>
    <t>978-3-7489-6294-6</t>
  </si>
  <si>
    <t>978-3-7560-3339-3</t>
  </si>
  <si>
    <t>978-3-7489-6271-7</t>
  </si>
  <si>
    <t>978-3-415-07632-7</t>
  </si>
  <si>
    <t>978-3-415-07633-4</t>
  </si>
  <si>
    <t>978-3-415-07737-9</t>
  </si>
  <si>
    <t>978-3-415-07738-6</t>
  </si>
  <si>
    <t>978-3-7560-3376-8</t>
  </si>
  <si>
    <t>978-3-7489-6339-4</t>
  </si>
  <si>
    <t>978-3-7560-1989-2</t>
  </si>
  <si>
    <t>978-3-7489-5528-3</t>
  </si>
  <si>
    <t>978-3-7560-3388-1</t>
  </si>
  <si>
    <t>978-3-7489-6351-6</t>
  </si>
  <si>
    <t>978-3-7560-3390-4</t>
  </si>
  <si>
    <t>978-3-7489-6353-0</t>
  </si>
  <si>
    <t>978-3-7560-3394-2</t>
  </si>
  <si>
    <t>978-3-7489-6357-8</t>
  </si>
  <si>
    <t>978-3-7560-3398-0</t>
  </si>
  <si>
    <t>978-3-7489-6359-2</t>
  </si>
  <si>
    <t>978-3-7560-3449-9</t>
  </si>
  <si>
    <t>978-3-7489-6378-3</t>
  </si>
  <si>
    <t>978-3-940529-01-5</t>
  </si>
  <si>
    <t>978-3-86321-717-4</t>
  </si>
  <si>
    <t>978-3-415-07715-7</t>
  </si>
  <si>
    <t>978-3-415-07716-4</t>
  </si>
  <si>
    <t>978-3-451-38959-7</t>
  </si>
  <si>
    <t>978-3-451-83959-7</t>
  </si>
  <si>
    <t>978-3-415-07431-6</t>
  </si>
  <si>
    <t>978-3-415-07432-3</t>
  </si>
  <si>
    <t>978-3-7560-2039-3</t>
  </si>
  <si>
    <t>978-3-7489-5579-5</t>
  </si>
  <si>
    <t>978-3-7560-2040-9</t>
  </si>
  <si>
    <t>978-3-7489-5580-1</t>
  </si>
  <si>
    <t>978-3-7560-3564-9</t>
  </si>
  <si>
    <t>978-3-7489-6624-1</t>
  </si>
  <si>
    <t>978-3-7560-3669-1</t>
  </si>
  <si>
    <t>978-3-7489-6732-3</t>
  </si>
  <si>
    <t>978-3-7560-3670-7</t>
  </si>
  <si>
    <t>978-3-7489-6733-0</t>
  </si>
  <si>
    <t>978-3-7560-3569-4</t>
  </si>
  <si>
    <t>978-3-7489-6628-9</t>
  </si>
  <si>
    <t>978-3-7560-3574-8</t>
  </si>
  <si>
    <t>978-3-7489-6633-3</t>
  </si>
  <si>
    <t>978-3-415-07774-4</t>
  </si>
  <si>
    <t>978-3-415-07775-1</t>
  </si>
  <si>
    <t>978-3-415-07630-3</t>
  </si>
  <si>
    <t>978-3-415-07631-0</t>
  </si>
  <si>
    <t>978-3-415-07760-7</t>
  </si>
  <si>
    <t>978-3-415-07761-4</t>
  </si>
  <si>
    <t>978-3-7560-3672-1</t>
  </si>
  <si>
    <t>978-3-7489-6816-0</t>
  </si>
  <si>
    <t>978-3-495-98905-0</t>
  </si>
  <si>
    <t>978-3-495-98906-7</t>
  </si>
  <si>
    <t>978-3-406-80135-8</t>
  </si>
  <si>
    <t>978-3-406-80137-2</t>
  </si>
  <si>
    <t>978-3-406-80213-3</t>
  </si>
  <si>
    <t>978-3-406-80215-7</t>
  </si>
  <si>
    <t>978-3-406-71611-9</t>
  </si>
  <si>
    <t>978-3-406-81132-6</t>
  </si>
  <si>
    <t>978-3-406-82174-5</t>
  </si>
  <si>
    <t>978-3-406-82176-9</t>
  </si>
  <si>
    <t>978-3-406-82697-9</t>
  </si>
  <si>
    <t>978-3-406-82699-3</t>
  </si>
  <si>
    <t>978-3-406-82895-9</t>
  </si>
  <si>
    <t>978-3-406-82897-3</t>
  </si>
  <si>
    <t>978-3-406-82943-7</t>
  </si>
  <si>
    <t>978-3-406-82945-1</t>
  </si>
  <si>
    <t>978-3-406-83006-8</t>
  </si>
  <si>
    <t>978-3-406-83008-2</t>
  </si>
  <si>
    <t>978-3-406-83045-7</t>
  </si>
  <si>
    <t>978-3-406-83047-1</t>
  </si>
  <si>
    <t>978-3-406-83075-4</t>
  </si>
  <si>
    <t>978-3-406-83077-8</t>
  </si>
  <si>
    <t>978-3-406-83333-5</t>
  </si>
  <si>
    <t>978-3-406-83335-9</t>
  </si>
  <si>
    <t>978-3-406-83426-4</t>
  </si>
  <si>
    <t>978-3-406-83428-8</t>
  </si>
  <si>
    <t>978-3-406-83403-5</t>
  </si>
  <si>
    <t>978-3-406-83461-5</t>
  </si>
  <si>
    <t>978-3-406-83478-3</t>
  </si>
  <si>
    <t>978-3-406-83481-3</t>
  </si>
  <si>
    <t>978-3-406-83482-0</t>
  </si>
  <si>
    <t>978-3-406-83484-4</t>
  </si>
  <si>
    <t>978-3-406-83495-0</t>
  </si>
  <si>
    <t>978-3-406-83497-4</t>
  </si>
  <si>
    <t>978-3-406-83519-3</t>
  </si>
  <si>
    <t>978-3-406-83521-6</t>
  </si>
  <si>
    <t>978-3-406-83604-6</t>
  </si>
  <si>
    <t>978-3-406-83606-0</t>
  </si>
  <si>
    <t>978-3-406-81658-1</t>
  </si>
  <si>
    <t>978-3-406-83878-1</t>
  </si>
  <si>
    <t>978-3-406-83628-2</t>
  </si>
  <si>
    <t>978-3-406-83630-5</t>
  </si>
  <si>
    <t>978-3-406-83634-3</t>
  </si>
  <si>
    <t>978-3-406-83636-7</t>
  </si>
  <si>
    <t>978-3-406-83631-2</t>
  </si>
  <si>
    <t>978-3-406-83633-6</t>
  </si>
  <si>
    <t>978-3-406-83637-4</t>
  </si>
  <si>
    <t>978-3-406-83639-8</t>
  </si>
  <si>
    <t>978-3-406-83640-4</t>
  </si>
  <si>
    <t>978-3-406-83642-8</t>
  </si>
  <si>
    <t>978-3-406-83643-5</t>
  </si>
  <si>
    <t>978-3-406-83645-9</t>
  </si>
  <si>
    <t>978-3-406-83677-0</t>
  </si>
  <si>
    <t>978-3-406-83679-4</t>
  </si>
  <si>
    <t>978-3-406-83680-0</t>
  </si>
  <si>
    <t>978-3-406-83682-4</t>
  </si>
  <si>
    <t>978-3-406-83690-9</t>
  </si>
  <si>
    <t>978-3-406-84036-4</t>
  </si>
  <si>
    <t>978-3-406-83706-7</t>
  </si>
  <si>
    <t>978-3-406-83708-1</t>
  </si>
  <si>
    <t>978-3-406-83709-8</t>
  </si>
  <si>
    <t>978-3-406-83711-1</t>
  </si>
  <si>
    <t>978-3-406-83712-8</t>
  </si>
  <si>
    <t>978-3-406-83714-2</t>
  </si>
  <si>
    <t>978-3-406-83723-4</t>
  </si>
  <si>
    <t>978-3-406-83725-8</t>
  </si>
  <si>
    <t>978-3-406-83730-2</t>
  </si>
  <si>
    <t>978-3-406-84031-9</t>
  </si>
  <si>
    <t>978-3-406-83747-0</t>
  </si>
  <si>
    <t>978-3-406-83749-4</t>
  </si>
  <si>
    <t>978-3-406-83750-0</t>
  </si>
  <si>
    <t>978-3-406-83752-4</t>
  </si>
  <si>
    <t>978-3-406-83753-1</t>
  </si>
  <si>
    <t>978-3-406-84034-0</t>
  </si>
  <si>
    <t>978-3-406-83755-5</t>
  </si>
  <si>
    <t>978-3-406-83757-9</t>
  </si>
  <si>
    <t>978-3-406-83769-2</t>
  </si>
  <si>
    <t>978-3-406-83771-5</t>
  </si>
  <si>
    <t>978-3-406-83783-8</t>
  </si>
  <si>
    <t>978-3-406-84032-6</t>
  </si>
  <si>
    <t>978-3-406-83831-6</t>
  </si>
  <si>
    <t>978-3-406-84033-3</t>
  </si>
  <si>
    <t>978-3-8006-7986-7</t>
  </si>
  <si>
    <t>978-3-8006-7990-4</t>
  </si>
  <si>
    <t>978-3-8006-8314-7</t>
  </si>
  <si>
    <t>978-3-8006-8315-4</t>
  </si>
  <si>
    <t>978-3-8006-7746-7</t>
  </si>
  <si>
    <t>978-3-8006-7747-4</t>
  </si>
  <si>
    <t>978-3-406-85424-8</t>
  </si>
  <si>
    <t>978-3-406-85425-5</t>
  </si>
  <si>
    <t>978-3-8006-8024-5</t>
  </si>
  <si>
    <t>978-3-8006-8025-2</t>
  </si>
  <si>
    <t>978-3-8006-8103-7</t>
  </si>
  <si>
    <t>978-3-8006-8104-4</t>
  </si>
  <si>
    <t>978-3-406-85128-5</t>
  </si>
  <si>
    <t>978-3-406-85129-2</t>
  </si>
  <si>
    <t>978-3-8006-8057-3</t>
  </si>
  <si>
    <t>978-3-8006-8058-0</t>
  </si>
  <si>
    <t>978-3-406-84208-5</t>
  </si>
  <si>
    <t>978-3-406-84209-2</t>
  </si>
  <si>
    <t>978-3-406-84594-9</t>
  </si>
  <si>
    <t>978-3-406-84595-6</t>
  </si>
  <si>
    <t>978-3-406-85184-1</t>
  </si>
  <si>
    <t>978-3-406-85185-8</t>
  </si>
  <si>
    <t>978-3-406-84734-9</t>
  </si>
  <si>
    <t>978-3-406-84735-6</t>
  </si>
  <si>
    <t>978-3-406-83953-5</t>
  </si>
  <si>
    <t>978-3-406-83954-2</t>
  </si>
  <si>
    <t>978-3-406-83948-1</t>
  </si>
  <si>
    <t>978-3-406-84428-7</t>
  </si>
  <si>
    <t>978-3-406-83955-9</t>
  </si>
  <si>
    <t>978-3-406-83956-6</t>
  </si>
  <si>
    <t>978-3-406-85004-2</t>
  </si>
  <si>
    <t>978-3-406-85005-9</t>
  </si>
  <si>
    <t>978-3-406-84121-7</t>
  </si>
  <si>
    <t>978-3-406-85216-9</t>
  </si>
  <si>
    <t>978-3-406-85026-4</t>
  </si>
  <si>
    <t>978-3-406-85027-1</t>
  </si>
  <si>
    <t>978-3-406-85418-7</t>
  </si>
  <si>
    <t>978-3-406-85419-4</t>
  </si>
  <si>
    <t>978-3-406-85789-8</t>
  </si>
  <si>
    <t>978-3-406-85790-4</t>
  </si>
  <si>
    <t>978-3-406-85076-9</t>
  </si>
  <si>
    <t>978-3-406-85077-6</t>
  </si>
  <si>
    <t>978-3-406-84201-6</t>
  </si>
  <si>
    <t>978-3-406-84202-3</t>
  </si>
  <si>
    <t>978-3-406-82350-3</t>
  </si>
  <si>
    <t>978-3-406-85223-7</t>
  </si>
  <si>
    <t>978-3-406-82753-2</t>
  </si>
  <si>
    <t>978-3-406-82754-9</t>
  </si>
  <si>
    <t>978-3-406-83946-7</t>
  </si>
  <si>
    <t>978-3-406-83947-4</t>
  </si>
  <si>
    <t>978-3-406-84193-4</t>
  </si>
  <si>
    <t>978-3-406-84194-1</t>
  </si>
  <si>
    <t>978-3-406-85421-7</t>
  </si>
  <si>
    <t>978-3-406-85422-4</t>
  </si>
  <si>
    <t>978-3-8006-8267-6</t>
  </si>
  <si>
    <t>978-3-8006-8316-1</t>
  </si>
  <si>
    <t>978-3-406-84204-7</t>
  </si>
  <si>
    <t>978-3-406-84205-4</t>
  </si>
  <si>
    <t>978-3-8006-8296-6</t>
  </si>
  <si>
    <t>978-3-8006-8304-8</t>
  </si>
  <si>
    <t>978-3-8006-8172-3</t>
  </si>
  <si>
    <t>978-3-8006-8173-0</t>
  </si>
  <si>
    <t>978-3-406-84507-9</t>
  </si>
  <si>
    <t>978-3-406-84508-6</t>
  </si>
  <si>
    <t xml:space="preserve">	
978-3-406-85492-7</t>
  </si>
  <si>
    <t>978-3-406-85948-9</t>
  </si>
  <si>
    <t>978-3-406-84503-1</t>
  </si>
  <si>
    <t>978-3-406-84504-8</t>
  </si>
  <si>
    <t>978-3-406-84505-5</t>
  </si>
  <si>
    <t>978-3-406-84506-2</t>
  </si>
  <si>
    <t>978-3-8006-8226-3</t>
  </si>
  <si>
    <t>978-3-8006-8227-0</t>
  </si>
  <si>
    <t>978-3-406-85573-3</t>
  </si>
  <si>
    <t>978-3-406-85574-0</t>
  </si>
  <si>
    <t>978-3-406-84837-7</t>
  </si>
  <si>
    <t>978-3-406-84838-4</t>
  </si>
  <si>
    <t>978-3-8006-7836-5</t>
  </si>
  <si>
    <t>978-3-8006-7837-2</t>
  </si>
  <si>
    <t>978-3-8006-7944-7</t>
  </si>
  <si>
    <t>978-3-8006-7945-4</t>
  </si>
  <si>
    <t>978-3-406-84509-3</t>
  </si>
  <si>
    <t>978-3-406-84510-9</t>
  </si>
  <si>
    <t>978-3-8006-7850-1</t>
  </si>
  <si>
    <t>978-3-8006-7851-8</t>
  </si>
  <si>
    <t>978-3-8006-8330-7</t>
  </si>
  <si>
    <t>978-3-8006-8331-4</t>
  </si>
  <si>
    <t>978-3-8006-7802-0</t>
  </si>
  <si>
    <t>978-3-8006-7803-7</t>
  </si>
  <si>
    <t>978-3-8006-7744-3</t>
  </si>
  <si>
    <t>978-3-8006-7745-0</t>
  </si>
  <si>
    <t>978-3-8006-7913-3</t>
  </si>
  <si>
    <t>978-3-8006-7914-0</t>
  </si>
  <si>
    <t>978-3-8006-7830-3</t>
  </si>
  <si>
    <t>978-3-8006-7831-0</t>
  </si>
  <si>
    <t>978-3-8006-6996-7</t>
  </si>
  <si>
    <t>978-3-8006-6997-4</t>
  </si>
  <si>
    <t xml:space="preserve">	
978-3-8006-8217-1</t>
  </si>
  <si>
    <t>978-3-8006-8218-8</t>
  </si>
  <si>
    <t>978-3-406-84469-0</t>
  </si>
  <si>
    <t>978-3-406-84470-6</t>
  </si>
  <si>
    <t>978-3-8006-8002-3</t>
  </si>
  <si>
    <t>978-3-8006-8003-0</t>
  </si>
  <si>
    <t>978-3-8006-7335-3</t>
  </si>
  <si>
    <t>978-3-8006-7336-0</t>
  </si>
  <si>
    <t>978-3-406-84744-8</t>
  </si>
  <si>
    <t>978-3-406-84745-5</t>
  </si>
  <si>
    <t>978-3-406-78688-4</t>
  </si>
  <si>
    <t>978-3-406-82680-1</t>
  </si>
  <si>
    <t>978-3-8006-7537-1</t>
  </si>
  <si>
    <t>978-3-8006-7538-8</t>
  </si>
  <si>
    <t>978-3-8006-7553-1</t>
  </si>
  <si>
    <t>978-3-8006-7554-8</t>
  </si>
  <si>
    <t>978-3-8006-7581-4</t>
  </si>
  <si>
    <t>978-3-8006-7582-1</t>
  </si>
  <si>
    <t>978-3-406-82860-7</t>
  </si>
  <si>
    <t>978-3-8006-7820-4</t>
  </si>
  <si>
    <t>978-3-8006-7626-2</t>
  </si>
  <si>
    <t>978-3-8006-7627-9</t>
  </si>
  <si>
    <t>978-3-406-64587-7</t>
  </si>
  <si>
    <t>978-3-406-83120-1</t>
  </si>
  <si>
    <t>978-3-8006-7703-0</t>
  </si>
  <si>
    <t>978-3-8006-7704-7</t>
  </si>
  <si>
    <t>978-3-8006-7547-0</t>
  </si>
  <si>
    <t>978-3-8006-7738-2</t>
  </si>
  <si>
    <t>978-3-8006-7750-4</t>
  </si>
  <si>
    <t>978-3-8006-7751-1</t>
  </si>
  <si>
    <t>978-3-8006-7756-6</t>
  </si>
  <si>
    <t>978-3-8006-7757-3</t>
  </si>
  <si>
    <t>978-3-8006-7760-3</t>
  </si>
  <si>
    <t>978-3-8006-7761-0</t>
  </si>
  <si>
    <t>978-3-8006-7764-1</t>
  </si>
  <si>
    <t>978-3-8006-7765-8</t>
  </si>
  <si>
    <t>978-3-8006-7767-2</t>
  </si>
  <si>
    <t>978-3-8006-7768-9</t>
  </si>
  <si>
    <t>978-3-406-83742-5</t>
  </si>
  <si>
    <t>978-3-406-83743-2</t>
  </si>
  <si>
    <t>978-3-8006-7770-2</t>
  </si>
  <si>
    <t>978-3-8006-7771-9</t>
  </si>
  <si>
    <t>978-3-8006-7775-7</t>
  </si>
  <si>
    <t>978-3-8006-7776-4</t>
  </si>
  <si>
    <t>978-3-8006-7772-6</t>
  </si>
  <si>
    <t>978-3-8006-7773-3</t>
  </si>
  <si>
    <t>978-3-8006-7777-1</t>
  </si>
  <si>
    <t>978-3-8006-7778-8</t>
  </si>
  <si>
    <t>978-3-8006-7779-5</t>
  </si>
  <si>
    <t>978-3-8006-7780-1</t>
  </si>
  <si>
    <t>978-3-8006-7782-5</t>
  </si>
  <si>
    <t>978-3-8006-7783-2</t>
  </si>
  <si>
    <t>978-3-8006-7784-9</t>
  </si>
  <si>
    <t>978-3-8006-7785-6</t>
  </si>
  <si>
    <t>978-3-8006-7789-4</t>
  </si>
  <si>
    <t>978-3-8006-7790-0</t>
  </si>
  <si>
    <t>978-3-8006-7792-4</t>
  </si>
  <si>
    <t>978-3-8006-7793-1</t>
  </si>
  <si>
    <t>978-3-8006-7795-5</t>
  </si>
  <si>
    <t>978-3-8006-7796-2</t>
  </si>
  <si>
    <t>978-3-8006-7797-9</t>
  </si>
  <si>
    <t>978-3-8006-7798-6</t>
  </si>
  <si>
    <t>978-3-8006-7799-3</t>
  </si>
  <si>
    <t>978-3-8006-7800-6</t>
  </si>
  <si>
    <t>978-3-8006-7807-5</t>
  </si>
  <si>
    <t>978-3-8006-7808-2</t>
  </si>
  <si>
    <t>978-3-8006-7344-5</t>
  </si>
  <si>
    <t>978-3-8006-7819-8</t>
  </si>
  <si>
    <t>978-3-8006-7824-2</t>
  </si>
  <si>
    <t>978-3-8006-7825-9</t>
  </si>
  <si>
    <t>978-3-8006-7838-9</t>
  </si>
  <si>
    <t>978-3-8006-7839-6</t>
  </si>
  <si>
    <t>978-3-8006-7840-2</t>
  </si>
  <si>
    <t>978-3-8006-7841-9</t>
  </si>
  <si>
    <t>978-3-8006-7852-5</t>
  </si>
  <si>
    <t>978-3-8006-7853-2</t>
  </si>
  <si>
    <t>978-3-8006-7855-6</t>
  </si>
  <si>
    <t>978-3-8006-7856-3</t>
  </si>
  <si>
    <t>978-3-8006-7857-0</t>
  </si>
  <si>
    <t>978-3-8006-7858-7</t>
  </si>
  <si>
    <t>978-3-8006-7867-9</t>
  </si>
  <si>
    <t>978-3-8006-7868-6</t>
  </si>
  <si>
    <t>978-3-8006-7870-9</t>
  </si>
  <si>
    <t>978-3-8006-7872-3</t>
  </si>
  <si>
    <t>978-3-8006-7875-4</t>
  </si>
  <si>
    <t>978-3-8006-7876-1</t>
  </si>
  <si>
    <t>978-3-8006-8008-5</t>
  </si>
  <si>
    <t>978-3-8006-8009-2</t>
  </si>
  <si>
    <t>978-3-8006-8076-4</t>
  </si>
  <si>
    <t>978-3-8006-8077-1</t>
  </si>
  <si>
    <t>978-3-8006-8054-2</t>
  </si>
  <si>
    <t>978-3-8006-8055-9</t>
  </si>
  <si>
    <t>978-3-8006-7701-6</t>
  </si>
  <si>
    <t>978-3-8006-7702-3</t>
  </si>
  <si>
    <t>978-3-8006-7842-6</t>
  </si>
  <si>
    <t>978-3-8006-7843-3</t>
  </si>
  <si>
    <t>978-3-8006-8018-4</t>
  </si>
  <si>
    <t>978-3-8006-8019-1</t>
  </si>
  <si>
    <t>978-3-8006-8072-6</t>
  </si>
  <si>
    <t>978-3-8006-8073-3</t>
  </si>
  <si>
    <t>978-3-8006-8064-1</t>
  </si>
  <si>
    <t>978-3-8006-8065-8</t>
  </si>
  <si>
    <t>978-3-8006-8259-1</t>
  </si>
  <si>
    <t>978-3-406-80589-9</t>
  </si>
  <si>
    <t>978-3-406-80590-5</t>
  </si>
  <si>
    <t>978-3-406-84483-6</t>
  </si>
  <si>
    <t>978-3-406-84502-4</t>
  </si>
  <si>
    <t>978-3-406-84187-3</t>
  </si>
  <si>
    <t>978-3-406-84188-0</t>
  </si>
  <si>
    <t>978-3-406-84130-9</t>
  </si>
  <si>
    <t>978-3-406-84131-6</t>
  </si>
  <si>
    <t>978-3-406-85225-1</t>
  </si>
  <si>
    <t>978-3-406-85226-8</t>
  </si>
  <si>
    <t>978-3-406-85869-7</t>
  </si>
  <si>
    <t>978-3-406-85870-3</t>
  </si>
  <si>
    <t>978-3-406-83378-6</t>
  </si>
  <si>
    <t>978-3-406-83379-3</t>
  </si>
  <si>
    <t>978-3-406-83898-9</t>
  </si>
  <si>
    <t>978-3-406-83899-6</t>
  </si>
  <si>
    <t>978-3-406-84814-8</t>
  </si>
  <si>
    <t>978-3-406-84815-5</t>
  </si>
  <si>
    <t xml:space="preserve">	
978-3-406-84993-0</t>
  </si>
  <si>
    <t>978-3-406-84994-7</t>
  </si>
  <si>
    <t>978-3-406-84511-6</t>
  </si>
  <si>
    <t>978-3-406-84512-3</t>
  </si>
  <si>
    <t>978-3-406-85178-0</t>
  </si>
  <si>
    <t>978-3-406-85179-7</t>
  </si>
  <si>
    <t>978-3-406-85952-6</t>
  </si>
  <si>
    <t>978-3-406-85953-3</t>
  </si>
  <si>
    <t>978-3-406-85955-7</t>
  </si>
  <si>
    <t>978-3-406-85956-4</t>
  </si>
  <si>
    <t>978-3-406-84195-8</t>
  </si>
  <si>
    <t>978-3-406-84196-5</t>
  </si>
  <si>
    <t>978-3-406-85792-8</t>
  </si>
  <si>
    <t>978-3-406-85793-5</t>
  </si>
  <si>
    <t>978-3-406-80587-5</t>
  </si>
  <si>
    <t>978-3-406-80588-2</t>
  </si>
  <si>
    <t>978-3-406-85871-0</t>
  </si>
  <si>
    <t>978-3-406-85872-7</t>
  </si>
  <si>
    <t>978-3-406-85873-4</t>
  </si>
  <si>
    <t>978-3-406-85874-1</t>
  </si>
  <si>
    <t>978-3-406-84446-1</t>
  </si>
  <si>
    <t>978-3-406-84467-6</t>
  </si>
  <si>
    <t>978-3-415-07752-2</t>
  </si>
  <si>
    <t>978-3-415-07753-9</t>
  </si>
  <si>
    <t>978-3-7560-3698-1</t>
  </si>
  <si>
    <t>978-3-7489-6843-6</t>
  </si>
  <si>
    <t>978-3-495-98866-4</t>
  </si>
  <si>
    <t>978-3-495-98867-1</t>
  </si>
  <si>
    <t>978-3-406-80259-1</t>
  </si>
  <si>
    <t>978-3-406-80261-4</t>
  </si>
  <si>
    <t>978-3-406-80381-9</t>
  </si>
  <si>
    <t>978-3-406-80382-6</t>
  </si>
  <si>
    <t>978-3-406-82026-7</t>
  </si>
  <si>
    <t>978-3-406-82027-4</t>
  </si>
  <si>
    <t>978-3-406-82100-4</t>
  </si>
  <si>
    <t>978-3-406-82101-1</t>
  </si>
  <si>
    <t>978-3-406-82796-9</t>
  </si>
  <si>
    <t>978-3-406-82797-6</t>
  </si>
  <si>
    <t>978-3-8006-7589-0</t>
  </si>
  <si>
    <t>978-3-8006-7590-6</t>
  </si>
  <si>
    <t>978-3-8006-7762-7</t>
  </si>
  <si>
    <t>978-3-8006-7763-4</t>
  </si>
  <si>
    <t>978-3-406-83800-2</t>
  </si>
  <si>
    <t>978-3-406-83801-9</t>
  </si>
  <si>
    <t>978-3-406-83863-7</t>
  </si>
  <si>
    <t>978-3-406-83864-4</t>
  </si>
  <si>
    <t>978-3-406-83916-0</t>
  </si>
  <si>
    <t>978-3-406-83917-7</t>
  </si>
  <si>
    <t>978-3-8006-7890-7</t>
  </si>
  <si>
    <t>978-3-8006-7891-4</t>
  </si>
  <si>
    <t>978-3-8006-7893-8</t>
  </si>
  <si>
    <t>978-3-8006-7894-5</t>
  </si>
  <si>
    <t>978-3-8006-7896-9</t>
  </si>
  <si>
    <t>978-3-8006-7898-3</t>
  </si>
  <si>
    <t>978-3-8006-7902-7</t>
  </si>
  <si>
    <t>978-3-8006-7904-1</t>
  </si>
  <si>
    <t>978-3-8006-7926-3</t>
  </si>
  <si>
    <t>978-3-8006-7927-0</t>
  </si>
  <si>
    <t>978-3-8006-7923-2</t>
  </si>
  <si>
    <t>978-3-8006-7924-9</t>
  </si>
  <si>
    <t>978-3-8006-7929-4</t>
  </si>
  <si>
    <t>978-3-8006-7930-0</t>
  </si>
  <si>
    <t>978-3-406-84566-6</t>
  </si>
  <si>
    <t>978-3-406-84567-3</t>
  </si>
  <si>
    <t>978-3-406-84568-0</t>
  </si>
  <si>
    <t>978-3-406-84569-7</t>
  </si>
  <si>
    <t>978-3-8006-7936-2</t>
  </si>
  <si>
    <t>978-3-8006-7937-9</t>
  </si>
  <si>
    <t>978-3-8006-7955-3</t>
  </si>
  <si>
    <t>978-3-8006-7956-0</t>
  </si>
  <si>
    <t>978-3-8006-7959-1</t>
  </si>
  <si>
    <t>978-3-8006-7960-7</t>
  </si>
  <si>
    <t>978-3-8006-7962-1</t>
  </si>
  <si>
    <t>978-3-8006-7963-8</t>
  </si>
  <si>
    <t>978-3-8006-7966-9</t>
  </si>
  <si>
    <t>978-3-8006-7967-6</t>
  </si>
  <si>
    <t>978-3-8006-7970-6</t>
  </si>
  <si>
    <t>978-3-8006-7971-3</t>
  </si>
  <si>
    <t>978-3-8006-7975-1</t>
  </si>
  <si>
    <t>978-3-8006-7976-8</t>
  </si>
  <si>
    <t>978-3-8006-7979-9</t>
  </si>
  <si>
    <t>978-3-8006-7980-5</t>
  </si>
  <si>
    <t>978-3-8006-7987-4</t>
  </si>
  <si>
    <t>978-3-8006-7988-1</t>
  </si>
  <si>
    <t>978-3-8006-7993-5</t>
  </si>
  <si>
    <t>978-3-8006-7995-9</t>
  </si>
  <si>
    <t>978-3-8006-7996-6</t>
  </si>
  <si>
    <t>978-3-8006-7998-0</t>
  </si>
  <si>
    <t>978-3-8006-7999-7</t>
  </si>
  <si>
    <t>978-3-8006-8013-9</t>
  </si>
  <si>
    <t>978-3-8006-8014-6</t>
  </si>
  <si>
    <t>978-3-8006-7978-2</t>
  </si>
  <si>
    <t>978-3-8006-8016-0</t>
  </si>
  <si>
    <t>978-3-8006-8021-4</t>
  </si>
  <si>
    <t>978-3-8006-8022-1</t>
  </si>
  <si>
    <t>978-3-8006-8027-6</t>
  </si>
  <si>
    <t>978-3-8006-8028-3</t>
  </si>
  <si>
    <t>978-3-8006-8036-8</t>
  </si>
  <si>
    <t>978-3-8006-8037-5</t>
  </si>
  <si>
    <t>978-3-8006-8033-7</t>
  </si>
  <si>
    <t>978-3-8006-8034-4</t>
  </si>
  <si>
    <t>978-3-8006-8039-9</t>
  </si>
  <si>
    <t>978-3-8006-8040-5</t>
  </si>
  <si>
    <t>978-3-8006-8043-6</t>
  </si>
  <si>
    <t>978-3-8006-8044-3</t>
  </si>
  <si>
    <t>978-3-406-79088-1</t>
  </si>
  <si>
    <t xml:space="preserve">978-3-406-84927-5 </t>
  </si>
  <si>
    <t>978-3-8006-8060-3</t>
  </si>
  <si>
    <t>978-3-8006-8061-0</t>
  </si>
  <si>
    <t>978-3-415-07781-2</t>
  </si>
  <si>
    <t>978-3-415-07782-9</t>
  </si>
  <si>
    <t>978-3-415-07815-4</t>
  </si>
  <si>
    <t>978-3-415-07816-1</t>
  </si>
  <si>
    <t>978-3-415-07812-3</t>
  </si>
  <si>
    <t>978-3-415-07813-0</t>
  </si>
  <si>
    <t>978-3-8006-8069-6</t>
  </si>
  <si>
    <t>978-3-8006-8070-2</t>
  </si>
  <si>
    <t>978-3-8006-8080-1</t>
  </si>
  <si>
    <t>978-3-8006-8081-8</t>
  </si>
  <si>
    <t>978-3-8006-8083-2</t>
  </si>
  <si>
    <t>978-3-8006-8084-9</t>
  </si>
  <si>
    <t>978-3-8006-8089-4</t>
  </si>
  <si>
    <t>978-3-8006-8090-0</t>
  </si>
  <si>
    <t>978-3-8006-8092-4</t>
  </si>
  <si>
    <t>978-3-8006-8093-1</t>
  </si>
  <si>
    <t>978-3-8006-8095-5</t>
  </si>
  <si>
    <t>978-3-8006-8096-2</t>
  </si>
  <si>
    <t>978-3-406-85181-0</t>
  </si>
  <si>
    <t>978-3-406-85182-7</t>
  </si>
  <si>
    <t>978-3-8006-8109-9</t>
  </si>
  <si>
    <t>978-3-8006-8110-5</t>
  </si>
  <si>
    <t>978-3-8006-8112-9</t>
  </si>
  <si>
    <t>978-3-8006-8113-6</t>
  </si>
  <si>
    <t>978-3-8006-8115-0</t>
  </si>
  <si>
    <t>978-3-8006-8116-7</t>
  </si>
  <si>
    <t>978-3-8006-8118-1</t>
  </si>
  <si>
    <t>978-3-8006-8119-8</t>
  </si>
  <si>
    <t>978-3-8006-8121-1</t>
  </si>
  <si>
    <t>978-3-8006-8122-8</t>
  </si>
  <si>
    <t>978-3-8006-8124-2</t>
  </si>
  <si>
    <t>978-3-8006-8125-9</t>
  </si>
  <si>
    <t>978-3-8006-8127-3</t>
  </si>
  <si>
    <t>978-3-8006-8128-0</t>
  </si>
  <si>
    <t>978-3-8006-8130-3</t>
  </si>
  <si>
    <t>978-3-8006-8131-0</t>
  </si>
  <si>
    <t>978-3-8006-8133-4</t>
  </si>
  <si>
    <t>978-3-8006-8134-1</t>
  </si>
  <si>
    <t>978-3-8006-8136-5</t>
  </si>
  <si>
    <t>978-3-8006-8137-2</t>
  </si>
  <si>
    <t>978-3-8006-8139-6</t>
  </si>
  <si>
    <t>978-3-8006-8140-2</t>
  </si>
  <si>
    <t>978-3-415-07807-9</t>
  </si>
  <si>
    <t>978-3-415-07808-6</t>
  </si>
  <si>
    <t>978-3-415-07827-7</t>
  </si>
  <si>
    <t>978-3-415-07828-4</t>
  </si>
  <si>
    <t>978-3-415-07784-3</t>
  </si>
  <si>
    <t>978-3-415-07785-0</t>
  </si>
  <si>
    <t>978-3-8006-8079-5</t>
  </si>
  <si>
    <t>978-3-8006-8142-6</t>
  </si>
  <si>
    <t>978-3-8006-8144-0</t>
  </si>
  <si>
    <t>978-3-8006-8145-7</t>
  </si>
  <si>
    <t>978-3-8006-8148-8</t>
  </si>
  <si>
    <t>978-3-8006-8149-5</t>
  </si>
  <si>
    <t>978-3-8006-8151-8</t>
  </si>
  <si>
    <t>978-3-8006-8152-5</t>
  </si>
  <si>
    <t>978-3-8006-8154-9</t>
  </si>
  <si>
    <t>978-3-8006-8155-6</t>
  </si>
  <si>
    <t>978-3-406-85238-1</t>
  </si>
  <si>
    <t>978-3-406-85239-8</t>
  </si>
  <si>
    <t>978-3-7560-4186-2</t>
  </si>
  <si>
    <t>978-3-7489-7273-0</t>
  </si>
  <si>
    <t>978-3-406-85275-6</t>
  </si>
  <si>
    <t>978-3-406-85276-3</t>
  </si>
  <si>
    <t>978-3-7560-3791-9</t>
  </si>
  <si>
    <t>978-3-7489-7139-9</t>
  </si>
  <si>
    <t>978-3-374-07893-6</t>
  </si>
  <si>
    <t>978-3-374-07894-3</t>
  </si>
  <si>
    <t>978-3-8006-8162-4</t>
  </si>
  <si>
    <t>978-3-8006-8163-1</t>
  </si>
  <si>
    <t>978-3-8006-8165-5</t>
  </si>
  <si>
    <t>978-3-8006-8166-2</t>
  </si>
  <si>
    <t>978-3-8376-1842-6</t>
  </si>
  <si>
    <t>978-3-8394-1842-0</t>
  </si>
  <si>
    <t>978-3-943001-94-5</t>
  </si>
  <si>
    <t>978-3-7489-5639-6</t>
  </si>
  <si>
    <t>978-3-943001-95-2</t>
  </si>
  <si>
    <t>978-3-7489-5640-2</t>
  </si>
  <si>
    <t>978-3-406-78080-6</t>
  </si>
  <si>
    <t xml:space="preserve">978-3-406-85390-6 </t>
  </si>
  <si>
    <t>978-3-415-07688-4</t>
  </si>
  <si>
    <t>978-3-415-07689-1</t>
  </si>
  <si>
    <t>978-3-8006-8177-8</t>
  </si>
  <si>
    <t>978-3-8006-8178-5</t>
  </si>
  <si>
    <t>978-3-7560-2164-2</t>
  </si>
  <si>
    <t>978-3-7489-5712-6</t>
  </si>
  <si>
    <t>978-3-415-07876-5</t>
  </si>
  <si>
    <t>978-3-415-07877-2</t>
  </si>
  <si>
    <t>978-3-415-07881-9</t>
  </si>
  <si>
    <t>978-3-415-07925-0</t>
  </si>
  <si>
    <t>kein Printwerk</t>
  </si>
  <si>
    <t>978-3-8006-8188-4</t>
  </si>
  <si>
    <t>978-3-7560-2504-6</t>
  </si>
  <si>
    <t>978-3-7489-5782-9</t>
  </si>
  <si>
    <t>978-3-8006-8157-0</t>
  </si>
  <si>
    <t>978-3-8006-8158-7</t>
  </si>
  <si>
    <t>978-3-8006-8199-0</t>
  </si>
  <si>
    <t>978-3-8006-8200-3</t>
  </si>
  <si>
    <t>978-3-8006-8208-9</t>
  </si>
  <si>
    <t>978-3-8006-8209-6</t>
  </si>
  <si>
    <t>978-3-8006-7941-6</t>
  </si>
  <si>
    <t>978-3-8006-7942-3</t>
  </si>
  <si>
    <t>978-3-943001-93-8</t>
  </si>
  <si>
    <t>978-3-7489-7402-4</t>
  </si>
  <si>
    <t>978-3-7560-2593-0</t>
  </si>
  <si>
    <t>978-3-7489-7386-7</t>
  </si>
  <si>
    <t>978-3-8006-8233-1</t>
  </si>
  <si>
    <t>978-3-8006-8234-8</t>
  </si>
  <si>
    <t>978-3-8006-8252-2</t>
  </si>
  <si>
    <t>978-3-8006-8253-9</t>
  </si>
  <si>
    <t>978-3-8006-8261-4</t>
  </si>
  <si>
    <t>978-3-8006-8262-1</t>
  </si>
  <si>
    <t>978-3-8006-8268-3</t>
  </si>
  <si>
    <t>978-3-8006-8269-0</t>
  </si>
  <si>
    <t>978-3-8006-8271-3</t>
  </si>
  <si>
    <t>978-3-8006-8272-0</t>
  </si>
  <si>
    <t>978-3-8006-8274-4</t>
  </si>
  <si>
    <t>978-3-8006-8275-1</t>
  </si>
  <si>
    <t>978-3-8006-8277-5</t>
  </si>
  <si>
    <t>978-3-8006-8278-2</t>
  </si>
  <si>
    <t>978-3-8006-8280-5</t>
  </si>
  <si>
    <t>978-3-8006-8281-2</t>
  </si>
  <si>
    <t>978-3-8006-8283-6</t>
  </si>
  <si>
    <t>978-3-8006-8284-3</t>
  </si>
  <si>
    <t>978-3-8006-8286-7</t>
  </si>
  <si>
    <t>978-3-8006-8287-4</t>
  </si>
  <si>
    <t>978-3-8006-8289-8</t>
  </si>
  <si>
    <t>978-3-8006-8290-4</t>
  </si>
  <si>
    <t>978-3-8006-8292-8</t>
  </si>
  <si>
    <t>978-3-8006-8293-5</t>
  </si>
  <si>
    <t>978-3-8006-8311-6</t>
  </si>
  <si>
    <t>978-3-8006-8312-3</t>
  </si>
  <si>
    <t>978-3-8006-8321-5</t>
  </si>
  <si>
    <t>978-3-8006-8322-2</t>
  </si>
  <si>
    <t>978-3-406-81809-7</t>
  </si>
  <si>
    <t>978-3-406-85950-2</t>
  </si>
  <si>
    <t>978-3-8376-8170-3</t>
  </si>
  <si>
    <t>978-3-8394-7754-0</t>
  </si>
  <si>
    <t>978-3-374-05478-7</t>
  </si>
  <si>
    <t>978-3-374-05479-4</t>
  </si>
  <si>
    <t>978-3-8376-8162-8</t>
  </si>
  <si>
    <t>978-3-8394-7748-9</t>
  </si>
  <si>
    <t>978-3-8376-7167-4</t>
  </si>
  <si>
    <t>978-3-8394-7167-8</t>
  </si>
  <si>
    <t>978-3-8376-7764-5</t>
  </si>
  <si>
    <t>978-3-8394-0705-9</t>
  </si>
  <si>
    <t>https://doi.org/10.5771/9783748946540</t>
  </si>
  <si>
    <t>https://doi.org/10.5771/9783748948452</t>
  </si>
  <si>
    <t>https://doi.org/10.5771/9783748946151</t>
  </si>
  <si>
    <t>https://doi.org/10.5771/9783748914358</t>
  </si>
  <si>
    <t>https://doi.org/10.5771/9783748934851</t>
  </si>
  <si>
    <t>https://doi.org/10.5771/9783748911524</t>
  </si>
  <si>
    <t>https://doi.org/10.5771/9783748965534</t>
  </si>
  <si>
    <t>https://doi.org/10.5771/9783748951162</t>
  </si>
  <si>
    <t>https://doi.org/10.5771/9783748940265</t>
  </si>
  <si>
    <t>https://doi.org/10.5771/9783748951179</t>
  </si>
  <si>
    <t>https://doi.org/10.5771/9783748902935</t>
  </si>
  <si>
    <t>https://doi.org/10.5771/9783748910626</t>
  </si>
  <si>
    <t>https://doi.org/10.5771/9783748946397</t>
  </si>
  <si>
    <t>https://doi.org/10.5771/9783748920014</t>
  </si>
  <si>
    <t>https://doi.org/10.5771/9783748941699</t>
  </si>
  <si>
    <t>https://doi.org/10.5771/9783748913320</t>
  </si>
  <si>
    <t>https://doi.org/10.5771/9783748955252</t>
  </si>
  <si>
    <t>https://doi.org/10.5771/9783748951186</t>
  </si>
  <si>
    <t>https://doi.org/10.5771/9783748951056</t>
  </si>
  <si>
    <t>https://doi.org/10.5771/9783748933878</t>
  </si>
  <si>
    <t>https://doi.org/10.5771/9783748942894</t>
  </si>
  <si>
    <t>https://doi.org/10.5771/9783748920038</t>
  </si>
  <si>
    <t>https://doi.org/10.5771/9783748952039</t>
  </si>
  <si>
    <t>https://doi.org/10.5771/9783748929215</t>
  </si>
  <si>
    <t>https://doi.org/10.5771/9783748939443</t>
  </si>
  <si>
    <t>https://doi.org/10.5771/9783748946212</t>
  </si>
  <si>
    <t>https://doi.org/10.5771/9783748950905</t>
  </si>
  <si>
    <t>https://doi.org/10.5771/9783748938521</t>
  </si>
  <si>
    <t>https://doi.org/10.5771/9783748954736</t>
  </si>
  <si>
    <t>https://doi.org/10.5771/9783748951841</t>
  </si>
  <si>
    <t>https://doi.org/10.5771/9783748932956</t>
  </si>
  <si>
    <t>https://doi.org/10.5771/9783748913375</t>
  </si>
  <si>
    <t>https://doi.org/10.5771/9783748955320</t>
  </si>
  <si>
    <t>https://doi.org/10.5771/9783748931973</t>
  </si>
  <si>
    <t>https://doi.org/10.5771/9783748950455</t>
  </si>
  <si>
    <t>https://doi.org/10.5771/9783748946618</t>
  </si>
  <si>
    <t>https://doi.org/10.5771/9783748911180</t>
  </si>
  <si>
    <t>https://doi.org/10.5771/9783748934769</t>
  </si>
  <si>
    <t>https://doi.org/10.5771/9783748936954</t>
  </si>
  <si>
    <t>https://doi.org/10.5771/9783748907442</t>
  </si>
  <si>
    <t>https://doi.org/10.5771/9783748914341</t>
  </si>
  <si>
    <t>https://doi.org/10.5771/9783748922995</t>
  </si>
  <si>
    <t>https://doi.org/10.5771/9783748954774</t>
  </si>
  <si>
    <t>https://doi.org/10.5771/9783748915737</t>
  </si>
  <si>
    <t>https://doi.org/10.5771/9783748941712</t>
  </si>
  <si>
    <t>https://doi.org/10.5771/9783748938118</t>
  </si>
  <si>
    <t>https://doi.org/10.5771/9783748916147</t>
  </si>
  <si>
    <t>https://doi.org/10.5771/9783748935957</t>
  </si>
  <si>
    <t>https://doi.org/10.5771/9783748964544</t>
  </si>
  <si>
    <t>https://doi.org/10.5771/9783748942474</t>
  </si>
  <si>
    <t>https://doi.org/10.5771/9783845288277</t>
  </si>
  <si>
    <t>https://doi.org/10.5771/9783748936909</t>
  </si>
  <si>
    <t>https://doi.org/10.5771/9783748909880</t>
  </si>
  <si>
    <t>https://doi.org/10.5771/9783748903154</t>
  </si>
  <si>
    <t>https://doi.org/10.5771/9783748963141</t>
  </si>
  <si>
    <t>https://doi.org/10.5771/9783748914365</t>
  </si>
  <si>
    <t>https://doi.org/10.5771/9783748936435</t>
  </si>
  <si>
    <t>https://doi.org/10.5771/9783748920175</t>
  </si>
  <si>
    <t>https://doi.org/10.5771/9783748968528</t>
  </si>
  <si>
    <t>https://doi.org/10.5771/9783748915829</t>
  </si>
  <si>
    <t>https://doi.org/10.5771/9783748955313</t>
  </si>
  <si>
    <t>https://doi.org/10.5771/9783748951209</t>
  </si>
  <si>
    <t>https://doi.org/10.5771/9783748948629</t>
  </si>
  <si>
    <t>https://doi.org/10.5771/9783748960270</t>
  </si>
  <si>
    <t>https://doi.org/10.5771/9783748946557</t>
  </si>
  <si>
    <t>https://doi.org/10.5771/9783748939177</t>
  </si>
  <si>
    <t>https://doi.org/10.5771/9783748945376</t>
  </si>
  <si>
    <t>https://doi.org/10.5771/9783748946199</t>
  </si>
  <si>
    <t>https://doi.org/10.5771/9783748926870</t>
  </si>
  <si>
    <t>https://doi.org/10.5771/9783748937715</t>
  </si>
  <si>
    <t>https://doi.org/10.5771/9783845298801</t>
  </si>
  <si>
    <t>https://doi.org/10.5771/9783748938705</t>
  </si>
  <si>
    <t>https://doi.org/10.5771/9783748950998</t>
  </si>
  <si>
    <t>https://doi.org/10.5771/9783748948414</t>
  </si>
  <si>
    <t>https://doi.org/10.5771/9783748929291</t>
  </si>
  <si>
    <t>https://doi.org/10.5771/9783748930358</t>
  </si>
  <si>
    <t>https://doi.org/10.5771/9783748941507</t>
  </si>
  <si>
    <t>https://doi.org/10.5771/9783748945420</t>
  </si>
  <si>
    <t>https://doi.org/10.5771/9783748915126</t>
  </si>
  <si>
    <t>https://doi.org/10.5771/9783748913351</t>
  </si>
  <si>
    <t>https://doi.org/10.5771/9783748920083</t>
  </si>
  <si>
    <t>https://doi.org/10.5771/9783748953630</t>
  </si>
  <si>
    <t>https://doi.org/10.5771/9783748915072</t>
  </si>
  <si>
    <t>https://doi.org/10.5771/9783748948391</t>
  </si>
  <si>
    <t>https://doi.org/10.5771/9783748952053</t>
  </si>
  <si>
    <t>https://doi.org/10.5771/9783748941118</t>
  </si>
  <si>
    <t>https://doi.org/10.5771/9783748915683</t>
  </si>
  <si>
    <t>https://doi.org/10.5771/9783748900603</t>
  </si>
  <si>
    <t>https://doi.org/10.5771/9783845289878</t>
  </si>
  <si>
    <t>https://doi.org/10.5771/9783748948322</t>
  </si>
  <si>
    <t>https://doi.org/10.5771/9783748950691</t>
  </si>
  <si>
    <t>https://doi.org/10.5771/9783748938125</t>
  </si>
  <si>
    <t>https://doi.org/10.5771/9783748922568</t>
  </si>
  <si>
    <t>https://doi.org/10.5771/9783845281537</t>
  </si>
  <si>
    <t>https://doi.org/10.5771/9783748916666</t>
  </si>
  <si>
    <t>https://doi.org/10.5771/9783748965497</t>
  </si>
  <si>
    <t>https://doi.org/10.5771/9783748955689</t>
  </si>
  <si>
    <t>https://doi.org/10.5771/9783748912781</t>
  </si>
  <si>
    <t>https://doi.org/10.5771/9783748932734</t>
  </si>
  <si>
    <t>https://doi.org/10.5771/9783748925941</t>
  </si>
  <si>
    <t>https://doi.org/10.5771/9783845263663</t>
  </si>
  <si>
    <t>https://doi.org/10.5771/9783748934875</t>
  </si>
  <si>
    <t>https://doi.org/10.5771/9783748934868</t>
  </si>
  <si>
    <t>https://doi.org/10.5771/9783748946175</t>
  </si>
  <si>
    <t>https://doi.org/10.5771/9783748939320</t>
  </si>
  <si>
    <t>https://doi.org/10.5771/9783748945147</t>
  </si>
  <si>
    <t>https://doi.org/10.5771/9783748946441</t>
  </si>
  <si>
    <t>https://doi.org/10.5771/9783748926085</t>
  </si>
  <si>
    <t>https://doi.org/10.5771/9783748952060</t>
  </si>
  <si>
    <t>https://doi.org/10.5771/9783748924517</t>
  </si>
  <si>
    <t>https://doi.org/10.5771/9783748937630</t>
  </si>
  <si>
    <t>https://doi.org/10.5771/9783748964711</t>
  </si>
  <si>
    <t>https://doi.org/10.5771/9783748920045</t>
  </si>
  <si>
    <t>https://doi.org/10.5771/9783748910329</t>
  </si>
  <si>
    <t>https://doi.org/10.5771/9783845274546</t>
  </si>
  <si>
    <t>https://doi.org/10.5771/9783748922971</t>
  </si>
  <si>
    <t>https://doi.org/10.5771/9783748950356</t>
  </si>
  <si>
    <t>https://doi.org/10.5771/9783748939788</t>
  </si>
  <si>
    <t>https://doi.org/10.5771/9783748934776</t>
  </si>
  <si>
    <t>https://doi.org/10.5771/9783748914860</t>
  </si>
  <si>
    <t>https://doi.org/10.5771/9783748914853</t>
  </si>
  <si>
    <t>https://doi.org/10.5771/9783748939795</t>
  </si>
  <si>
    <t>https://doi.org/10.5771/9783748965244</t>
  </si>
  <si>
    <t>https://doi.org/10.5771/9783845277981</t>
  </si>
  <si>
    <t>https://doi.org/10.5771/9783748910008</t>
  </si>
  <si>
    <t>https://doi.org/10.5771/9783748913306</t>
  </si>
  <si>
    <t>https://doi.org/10.5771/9783845281742</t>
  </si>
  <si>
    <t>https://doi.org/10.5771/9783748941996</t>
  </si>
  <si>
    <t>https://doi.org/10.5771/9783845282312</t>
  </si>
  <si>
    <t>https://doi.org/10.5771/9783748927631</t>
  </si>
  <si>
    <t>https://doi.org/10.5771/9783748922988</t>
  </si>
  <si>
    <t>https://doi.org/10.5771/9783748951155</t>
  </si>
  <si>
    <t>https://doi.org/10.5771/9783748913382</t>
  </si>
  <si>
    <t>https://doi.org/10.5771/9783748965558</t>
  </si>
  <si>
    <t>https://doi.org/10.5771/9783828850576</t>
  </si>
  <si>
    <t>https://doi.org/10.5771/9783828851283</t>
  </si>
  <si>
    <t>https://doi.org/10.5771/9783828850934</t>
  </si>
  <si>
    <t>https://doi.org/10.5771/9783845289007</t>
  </si>
  <si>
    <t>https://doi.org/10.5771/9783748939450</t>
  </si>
  <si>
    <t>https://doi.org/10.5771/9783748912224</t>
  </si>
  <si>
    <t>https://doi.org/10.5771/9783748966753</t>
  </si>
  <si>
    <t>https://doi.org/10.5771/9783985721771</t>
  </si>
  <si>
    <t>https://doi.org/10.5771/9783748945598</t>
  </si>
  <si>
    <t>https://doi.org/10.5771/9783985721795</t>
  </si>
  <si>
    <t>https://doi.org/10.5771/9783985720941</t>
  </si>
  <si>
    <t>https://doi.org/10.5771/9783985720491</t>
  </si>
  <si>
    <t>https://doi.org/10.5771/9783896659859</t>
  </si>
  <si>
    <t>https://doi.org/10.5771/9783845292076</t>
  </si>
  <si>
    <t>https://doi.org/10.5771/9783748918479</t>
  </si>
  <si>
    <t>https://doi.org/10.5771/9783748912699</t>
  </si>
  <si>
    <t>https://doi.org/10.5771/9783748931522</t>
  </si>
  <si>
    <t>https://doi.org/10.5771/9783748914716</t>
  </si>
  <si>
    <t>https://doi.org/10.5771/9783845294704</t>
  </si>
  <si>
    <t>https://doi.org/10.5771/9783845295374</t>
  </si>
  <si>
    <t>https://doi.org/10.5771/9783845295411</t>
  </si>
  <si>
    <t>https://doi.org/10.5771/9783748913139</t>
  </si>
  <si>
    <t>https://doi.org/10.5771/9783748943495</t>
  </si>
  <si>
    <t>https://doi.org/10.5771/9783748938101</t>
  </si>
  <si>
    <t>https://doi.org/10.5771/9783748914334</t>
  </si>
  <si>
    <t>https://doi.org/10.5771/9783748938675</t>
  </si>
  <si>
    <t>https://doi.org/10.5771/9783748901983</t>
  </si>
  <si>
    <t>https://doi.org/10.5771/9783748941705</t>
  </si>
  <si>
    <t>https://doi.org/10.5771/9783748903642</t>
  </si>
  <si>
    <t>https://doi.org/10.5771/9783748904083</t>
  </si>
  <si>
    <t>https://doi.org/10.5771/9783748904830</t>
  </si>
  <si>
    <t>https://doi.org/10.5771/9783748904793</t>
  </si>
  <si>
    <t>https://doi.org/10.5771/9783748904984</t>
  </si>
  <si>
    <t>https://doi.org/10.5771/9783748905035</t>
  </si>
  <si>
    <t>https://doi.org/10.5771/9783748905301</t>
  </si>
  <si>
    <t>https://doi.org/10.5771/9783748906469</t>
  </si>
  <si>
    <t>https://doi.org/10.5771/9783748948377</t>
  </si>
  <si>
    <t>https://doi.org/10.5771/9783748907909</t>
  </si>
  <si>
    <t>https://doi.org/10.5771/9783748907640</t>
  </si>
  <si>
    <t>https://doi.org/10.5771/9783748954750</t>
  </si>
  <si>
    <t>https://doi.org/10.5771/9783748908357</t>
  </si>
  <si>
    <t>https://doi.org/10.5771/9783748908395</t>
  </si>
  <si>
    <t>https://doi.org/10.5771/9783748920380</t>
  </si>
  <si>
    <t>https://doi.org/10.5771/9783748908197</t>
  </si>
  <si>
    <t>https://doi.org/10.5771/9783968217970</t>
  </si>
  <si>
    <t>https://doi.org/10.5771/9783748910015</t>
  </si>
  <si>
    <t>https://doi.org/10.5771/9783956507205</t>
  </si>
  <si>
    <t>https://doi.org/10.5771/9783748909316</t>
  </si>
  <si>
    <t>https://doi.org/10.5771/9783748968559</t>
  </si>
  <si>
    <t>https://doi.org/10.5771/9783748909842</t>
  </si>
  <si>
    <t>https://doi.org/10.5771/9783496030263</t>
  </si>
  <si>
    <t>https://doi.org/10.5771/9783496030256</t>
  </si>
  <si>
    <t>https://doi.org/10.5771/9783496030287</t>
  </si>
  <si>
    <t>https://doi.org/10.5771/9783496030270</t>
  </si>
  <si>
    <t>https://doi.org/10.5771/9783496030331</t>
  </si>
  <si>
    <t>https://doi.org/10.5771/9783741001130</t>
  </si>
  <si>
    <t>https://doi.org/10.5771/9783748910718</t>
  </si>
  <si>
    <t>https://doi.org/10.5771/9783748910275</t>
  </si>
  <si>
    <t>https://doi.org/10.5771/9783748920946</t>
  </si>
  <si>
    <t>https://doi.org/10.5771/9783840312120</t>
  </si>
  <si>
    <t>https://doi.org/10.5771/9783748941873</t>
  </si>
  <si>
    <t>https://doi.org/10.5771/9783840304804</t>
  </si>
  <si>
    <t>https://doi.org/10.5771/9783840312069</t>
  </si>
  <si>
    <t>https://doi.org/10.5771/9783840311611</t>
  </si>
  <si>
    <t>https://doi.org/10.5771/9783840311918</t>
  </si>
  <si>
    <t>https://doi.org/10.5771/9783840306921</t>
  </si>
  <si>
    <t>https://doi.org/10.5771/9783840300974</t>
  </si>
  <si>
    <t>https://doi.org/10.5771/9783840300219</t>
  </si>
  <si>
    <t>https://doi.org/10.5771/9783840304620</t>
  </si>
  <si>
    <t>https://doi.org/10.5771/9783748946168</t>
  </si>
  <si>
    <t>https://doi.org/10.5771/9783748946403</t>
  </si>
  <si>
    <t>https://doi.org/10.5771/9783748923053</t>
  </si>
  <si>
    <t>https://doi.org/10.5771/9783748923114</t>
  </si>
  <si>
    <t>https://doi.org/10.5771/9783748923213</t>
  </si>
  <si>
    <t>https://doi.org/10.5771/9783748923558</t>
  </si>
  <si>
    <t>https://doi.org/10.5771/9783748955719</t>
  </si>
  <si>
    <t>https://doi.org/10.5771/9783748920076</t>
  </si>
  <si>
    <t>https://doi.org/10.5771/9783748955443</t>
  </si>
  <si>
    <t>https://doi.org/10.5771/9783748923893</t>
  </si>
  <si>
    <t>https://doi.org/10.5771/9783748923909</t>
  </si>
  <si>
    <t>https://doi.org/10.5771/9783748963431</t>
  </si>
  <si>
    <t>https://doi.org/10.5771/9783748923961</t>
  </si>
  <si>
    <t>https://doi.org/10.5771/9783896659613</t>
  </si>
  <si>
    <t>https://doi.org/10.5771/9783748920007</t>
  </si>
  <si>
    <t>https://doi.org/10.5771/9783748953449</t>
  </si>
  <si>
    <t>https://doi.org/10.5771/9783748911920</t>
  </si>
  <si>
    <t>https://doi.org/10.5771/9783748968672</t>
  </si>
  <si>
    <t>https://doi.org/10.5771/9783957102959</t>
  </si>
  <si>
    <t>https://doi.org/10.5771/9783748925446</t>
  </si>
  <si>
    <t>https://doi.org/10.5771/9783748926030</t>
  </si>
  <si>
    <t>https://doi.org/10.5771/9783748926337</t>
  </si>
  <si>
    <t>https://doi.org/10.5771/9783896659873</t>
  </si>
  <si>
    <t>https://doi.org/10.5771/9783896659897</t>
  </si>
  <si>
    <t>https://doi.org/10.5771/9783748912279</t>
  </si>
  <si>
    <t>https://doi.org/10.5771/9783748922759</t>
  </si>
  <si>
    <t>https://doi.org/10.5771/9783748922858</t>
  </si>
  <si>
    <t>https://doi.org/10.5771/9783985720095</t>
  </si>
  <si>
    <t>https://doi.org/10.5771/9783968218229</t>
  </si>
  <si>
    <t>https://doi.org/10.5771/9783748912705</t>
  </si>
  <si>
    <t>https://doi.org/10.5771/9783968218427</t>
  </si>
  <si>
    <t>https://doi.org/10.5771/9783748912958</t>
  </si>
  <si>
    <t>https://doi.org/10.5771/9783748955467</t>
  </si>
  <si>
    <t>https://doi.org/10.5771/9783748930174</t>
  </si>
  <si>
    <t>https://doi.org/10.5771/9783748947547</t>
  </si>
  <si>
    <t>https://doi.org/10.5771/9783748951148</t>
  </si>
  <si>
    <t>https://doi.org/10.5771/9783748928713</t>
  </si>
  <si>
    <t>https://doi.org/10.5771/9783748929253</t>
  </si>
  <si>
    <t>https://doi.org/10.5771/9783748929352</t>
  </si>
  <si>
    <t>https://doi.org/10.5771/9783748933397</t>
  </si>
  <si>
    <t>https://doi.org/10.5771/9783495999677</t>
  </si>
  <si>
    <t>https://doi.org/10.5771/9783748966715</t>
  </si>
  <si>
    <t>https://doi.org/10.5771/9783968218755</t>
  </si>
  <si>
    <t>https://doi.org/10.5771/9783748932239</t>
  </si>
  <si>
    <t>https://doi.org/10.5771/9783748932246</t>
  </si>
  <si>
    <t>https://doi.org/10.5771/9783748950844</t>
  </si>
  <si>
    <t>https://doi.org/10.5771/9783748933052</t>
  </si>
  <si>
    <t>https://doi.org/10.5771/9783968218878</t>
  </si>
  <si>
    <t>https://doi.org/10.5771/9783748932703</t>
  </si>
  <si>
    <t>https://doi.org/10.5771/9783495999233</t>
  </si>
  <si>
    <t>https://doi.org/10.5771/9783988580610</t>
  </si>
  <si>
    <t>https://doi.org/10.5771/9783748934578</t>
  </si>
  <si>
    <t>https://doi.org/10.5771/9783748934523</t>
  </si>
  <si>
    <t>https://doi.org/10.5771/9783748934547</t>
  </si>
  <si>
    <t>https://doi.org/10.5771/9783748934554</t>
  </si>
  <si>
    <t>https://doi.org/10.5771/9783840314315</t>
  </si>
  <si>
    <t>https://doi.org/10.5771/9783748932925</t>
  </si>
  <si>
    <t>https://doi.org/10.5771/9783748946205</t>
  </si>
  <si>
    <t>https://doi.org/10.5771/9783748933847</t>
  </si>
  <si>
    <t>https://doi.org/10.5771/9783748952657</t>
  </si>
  <si>
    <t>https://doi.org/10.5771/9783748936633</t>
  </si>
  <si>
    <t>https://doi.org/10.5771/9783748936831</t>
  </si>
  <si>
    <t>https://doi.org/10.5771/9783415072671</t>
  </si>
  <si>
    <t>https://doi.org/10.5771/9783415072732</t>
  </si>
  <si>
    <t>https://doi.org/10.5771/9783415077690</t>
  </si>
  <si>
    <t>https://doi.org/10.5771/9783415073142</t>
  </si>
  <si>
    <t>https://doi.org/10.5771/9783415064430</t>
  </si>
  <si>
    <t>https://doi.org/10.5771/9783415064461</t>
  </si>
  <si>
    <t>https://doi.org/10.5771/9783415072046</t>
  </si>
  <si>
    <t>https://doi.org/10.5771/9783415072220</t>
  </si>
  <si>
    <t>https://doi.org/10.5771/9783415071391</t>
  </si>
  <si>
    <t>https://doi.org/10.5771/9783415072138</t>
  </si>
  <si>
    <t>https://doi.org/10.5771/9783415071766</t>
  </si>
  <si>
    <t>https://doi.org/10.5771/9783748963608</t>
  </si>
  <si>
    <t>https://doi.org/10.5771/9783415071841</t>
  </si>
  <si>
    <t>https://doi.org/10.5771/9783415071803</t>
  </si>
  <si>
    <t>https://doi.org/10.5771/9783415069923</t>
  </si>
  <si>
    <t>https://doi.org/10.5771/9783415071292</t>
  </si>
  <si>
    <t>https://doi.org/10.5771/9783415049956</t>
  </si>
  <si>
    <t>https://doi.org/10.5771/9783415050037</t>
  </si>
  <si>
    <t>https://doi.org/10.5771/9783415050075</t>
  </si>
  <si>
    <t>https://doi.org/10.5771/9783415050242</t>
  </si>
  <si>
    <t>https://doi.org/10.5771/9783415050396</t>
  </si>
  <si>
    <t>https://doi.org/10.5771/9783415050457</t>
  </si>
  <si>
    <t>https://doi.org/10.5771/9783415050471</t>
  </si>
  <si>
    <t>https://doi.org/10.5771/9783415050488</t>
  </si>
  <si>
    <t>https://doi.org/10.5771/9783415050495</t>
  </si>
  <si>
    <t>https://doi.org/10.5771/9783415050518</t>
  </si>
  <si>
    <t>https://doi.org/10.5771/9783415050570</t>
  </si>
  <si>
    <t>https://doi.org/10.5771/9783415050587</t>
  </si>
  <si>
    <t>https://doi.org/10.5771/9783415050594</t>
  </si>
  <si>
    <t>https://doi.org/10.5771/9783415050631</t>
  </si>
  <si>
    <t>https://doi.org/10.5771/9783415050686</t>
  </si>
  <si>
    <t>https://doi.org/10.5771/9783415050693</t>
  </si>
  <si>
    <t>https://doi.org/10.5771/9783415050716</t>
  </si>
  <si>
    <t>https://doi.org/10.5771/9783415050730</t>
  </si>
  <si>
    <t>https://doi.org/10.5771/9783415050785</t>
  </si>
  <si>
    <t>https://doi.org/10.5771/9783415051300</t>
  </si>
  <si>
    <t>https://doi.org/10.5771/9783415052246</t>
  </si>
  <si>
    <t>https://doi.org/10.5771/9783415052260</t>
  </si>
  <si>
    <t>https://doi.org/10.5771/9783415052291</t>
  </si>
  <si>
    <t>https://doi.org/10.5771/9783415053144</t>
  </si>
  <si>
    <t>https://doi.org/10.5771/9783415053700</t>
  </si>
  <si>
    <t>https://doi.org/10.5771/9783415054202</t>
  </si>
  <si>
    <t>https://doi.org/10.5771/9783415055452</t>
  </si>
  <si>
    <t>https://doi.org/10.5771/9783415055537</t>
  </si>
  <si>
    <t>https://doi.org/10.5771/9783415055636</t>
  </si>
  <si>
    <t>https://doi.org/10.5771/9783415055667</t>
  </si>
  <si>
    <t>https://doi.org/10.5771/9783415055698</t>
  </si>
  <si>
    <t>https://doi.org/10.5771/9783415055728</t>
  </si>
  <si>
    <t>https://doi.org/10.5771/9783415055780</t>
  </si>
  <si>
    <t>https://doi.org/10.5771/9783415055810</t>
  </si>
  <si>
    <t>https://doi.org/10.5771/9783415055841</t>
  </si>
  <si>
    <t>https://doi.org/10.5771/9783415055902</t>
  </si>
  <si>
    <t>https://doi.org/10.5771/9783415056657</t>
  </si>
  <si>
    <t>https://doi.org/10.5771/9783415056688</t>
  </si>
  <si>
    <t>https://doi.org/10.5771/9783415056824</t>
  </si>
  <si>
    <t>https://doi.org/10.5771/9783415056923</t>
  </si>
  <si>
    <t>https://doi.org/10.5771/9783415057418</t>
  </si>
  <si>
    <t>https://doi.org/10.5771/9783415057449</t>
  </si>
  <si>
    <t>https://doi.org/10.5771/9783415057722</t>
  </si>
  <si>
    <t>https://doi.org/10.5771/9783415058453</t>
  </si>
  <si>
    <t>https://doi.org/10.5771/9783415058514</t>
  </si>
  <si>
    <t>https://doi.org/10.5771/9783415058637</t>
  </si>
  <si>
    <t>https://doi.org/10.5771/9783415058699</t>
  </si>
  <si>
    <t>https://doi.org/10.5771/9783415058729</t>
  </si>
  <si>
    <t>https://doi.org/10.5771/9783415058750</t>
  </si>
  <si>
    <t>https://doi.org/10.5771/9783415058798</t>
  </si>
  <si>
    <t>https://doi.org/10.5771/9783415058873</t>
  </si>
  <si>
    <t>https://doi.org/10.5771/9783415059313</t>
  </si>
  <si>
    <t>https://doi.org/10.5771/9783415059658</t>
  </si>
  <si>
    <t>https://doi.org/10.5771/9783415059818</t>
  </si>
  <si>
    <t>https://doi.org/10.5771/9783415060159</t>
  </si>
  <si>
    <t>https://doi.org/10.5771/9783415060326</t>
  </si>
  <si>
    <t>https://doi.org/10.5771/9783415060456</t>
  </si>
  <si>
    <t>https://doi.org/10.5771/9783415060692</t>
  </si>
  <si>
    <t>https://doi.org/10.5771/9783415060937</t>
  </si>
  <si>
    <t>https://doi.org/10.5771/9783415061736</t>
  </si>
  <si>
    <t>https://doi.org/10.5771/9783415062252</t>
  </si>
  <si>
    <t>https://doi.org/10.5771/9783415062344</t>
  </si>
  <si>
    <t>https://doi.org/10.5771/9783415062474</t>
  </si>
  <si>
    <t>https://doi.org/10.5771/9783415062528</t>
  </si>
  <si>
    <t>https://doi.org/10.5771/9783415062566</t>
  </si>
  <si>
    <t>https://doi.org/10.5771/9783415062986</t>
  </si>
  <si>
    <t>https://doi.org/10.5771/9783415063532</t>
  </si>
  <si>
    <t>https://doi.org/10.5771/9783415063815</t>
  </si>
  <si>
    <t>https://doi.org/10.5771/9783415064287</t>
  </si>
  <si>
    <t>https://doi.org/10.5771/9783415065536</t>
  </si>
  <si>
    <t>https://doi.org/10.5771/9783415065543</t>
  </si>
  <si>
    <t>https://doi.org/10.5771/9783415065611</t>
  </si>
  <si>
    <t>https://doi.org/10.5771/9783415065741</t>
  </si>
  <si>
    <t>https://doi.org/10.5771/9783415065802</t>
  </si>
  <si>
    <t>https://doi.org/10.5771/9783415066137</t>
  </si>
  <si>
    <t>https://doi.org/10.5771/9783415066199</t>
  </si>
  <si>
    <t>https://doi.org/10.5771/9783415066212</t>
  </si>
  <si>
    <t>https://doi.org/10.5771/9783415066250</t>
  </si>
  <si>
    <t>https://doi.org/10.5771/9783415066311</t>
  </si>
  <si>
    <t>https://doi.org/10.5771/9783415066359</t>
  </si>
  <si>
    <t>https://doi.org/10.5771/9783415066366</t>
  </si>
  <si>
    <t>https://doi.org/10.5771/9783415066373</t>
  </si>
  <si>
    <t>https://doi.org/10.5771/9783415066380</t>
  </si>
  <si>
    <t>https://doi.org/10.5771/9783415066397</t>
  </si>
  <si>
    <t>https://doi.org/10.5771/9783415066403</t>
  </si>
  <si>
    <t>https://doi.org/10.5771/9783415066571</t>
  </si>
  <si>
    <t>https://doi.org/10.5771/9783415066625</t>
  </si>
  <si>
    <t>https://doi.org/10.5771/9783415066809</t>
  </si>
  <si>
    <t>https://doi.org/10.5771/9783415067066</t>
  </si>
  <si>
    <t>https://doi.org/10.5771/9783415067097</t>
  </si>
  <si>
    <t>https://doi.org/10.5771/9783415067141</t>
  </si>
  <si>
    <t>https://doi.org/10.5771/9783415067318</t>
  </si>
  <si>
    <t>https://doi.org/10.5771/9783415067493</t>
  </si>
  <si>
    <t>https://doi.org/10.5771/9783415067622</t>
  </si>
  <si>
    <t>https://doi.org/10.5771/9783415067707</t>
  </si>
  <si>
    <t>https://doi.org/10.5771/9783415067912</t>
  </si>
  <si>
    <t>https://doi.org/10.5771/9783415067981</t>
  </si>
  <si>
    <t>https://doi.org/10.5771/9783415068025</t>
  </si>
  <si>
    <t>https://doi.org/10.5771/9783415068285</t>
  </si>
  <si>
    <t>https://doi.org/10.5771/9783415068315</t>
  </si>
  <si>
    <t>https://doi.org/10.5771/9783415068575</t>
  </si>
  <si>
    <t>https://doi.org/10.5771/9783415068742</t>
  </si>
  <si>
    <t>https://doi.org/10.5771/9783415068926</t>
  </si>
  <si>
    <t>https://doi.org/10.5771/9783415069145</t>
  </si>
  <si>
    <t>https://doi.org/10.5771/9783415069206</t>
  </si>
  <si>
    <t>https://doi.org/10.5771/9783415069251</t>
  </si>
  <si>
    <t>https://doi.org/10.5771/9783415069299</t>
  </si>
  <si>
    <t>https://doi.org/10.5771/9783415069336</t>
  </si>
  <si>
    <t>https://doi.org/10.5771/9783415069404</t>
  </si>
  <si>
    <t>https://doi.org/10.5771/9783415069473</t>
  </si>
  <si>
    <t>https://doi.org/10.5771/9783415069688</t>
  </si>
  <si>
    <t>https://doi.org/10.5771/9783415069718</t>
  </si>
  <si>
    <t>https://doi.org/10.5771/9783415069800</t>
  </si>
  <si>
    <t>https://doi.org/10.5771/9783415069978</t>
  </si>
  <si>
    <t>https://doi.org/10.5771/9783415070066</t>
  </si>
  <si>
    <t>https://doi.org/10.5771/9783415070097</t>
  </si>
  <si>
    <t>https://doi.org/10.5771/9783415070172</t>
  </si>
  <si>
    <t>https://doi.org/10.5771/9783415070226</t>
  </si>
  <si>
    <t>https://doi.org/10.5771/9783415070424</t>
  </si>
  <si>
    <t>https://doi.org/10.5771/9783415074798</t>
  </si>
  <si>
    <t>https://doi.org/10.5771/9783415070660</t>
  </si>
  <si>
    <t>https://doi.org/10.5771/9783415070738</t>
  </si>
  <si>
    <t>https://doi.org/10.5771/9783415070844</t>
  </si>
  <si>
    <t>https://doi.org/10.5771/9783415070899</t>
  </si>
  <si>
    <t>https://doi.org/10.5771/9783415071469</t>
  </si>
  <si>
    <t>https://doi.org/10.5771/9783415075771</t>
  </si>
  <si>
    <t>https://doi.org/10.5771/9783415073197</t>
  </si>
  <si>
    <t>https://doi.org/10.5771/9783415071674</t>
  </si>
  <si>
    <t>https://doi.org/10.5771/9783415073357</t>
  </si>
  <si>
    <t>https://doi.org/10.5771/9783748936398</t>
  </si>
  <si>
    <t>https://doi.org/10.5771/9783748936411</t>
  </si>
  <si>
    <t>https://doi.org/10.5771/9783968219646</t>
  </si>
  <si>
    <t>https://doi.org/10.5771/9783748937548</t>
  </si>
  <si>
    <t>https://doi.org/10.5771/9783415078833</t>
  </si>
  <si>
    <t>https://doi.org/10.5771/9783748938606</t>
  </si>
  <si>
    <t>https://doi.org/10.5771/9783968219684</t>
  </si>
  <si>
    <t>https://doi.org/10.5771/9783415073388</t>
  </si>
  <si>
    <t>https://doi.org/10.5771/9783415072893</t>
  </si>
  <si>
    <t>https://doi.org/10.5771/9783415078253</t>
  </si>
  <si>
    <t>https://doi.org/10.5771/9783415073005</t>
  </si>
  <si>
    <t>https://doi.org/10.5771/9783415072824</t>
  </si>
  <si>
    <t>https://doi.org/10.5771/9783415071902</t>
  </si>
  <si>
    <t>https://doi.org/10.5771/9783748952640</t>
  </si>
  <si>
    <t>https://doi.org/10.5771/9783415073555</t>
  </si>
  <si>
    <t>https://doi.org/10.24894/978-3-7965-4587-0</t>
  </si>
  <si>
    <t>https://doi.org/10.24894/978-3-7965-4588-7</t>
  </si>
  <si>
    <t>https://doi.org/10.5771/9783968219967</t>
  </si>
  <si>
    <t>https://doi.org/10.5771/9783415073043</t>
  </si>
  <si>
    <t>https://doi.org/10.5771/9783748941194</t>
  </si>
  <si>
    <t>https://doi.org/10.5771/9783415072695</t>
  </si>
  <si>
    <t>https://doi.org/10.5771/9783748942672</t>
  </si>
  <si>
    <t>https://doi.org/10.5771/9783840314834</t>
  </si>
  <si>
    <t>https://doi.org/10.5771/9783828850378</t>
  </si>
  <si>
    <t>https://doi.org/10.5771/9783748915263</t>
  </si>
  <si>
    <t>https://doi.org/10.5771/9783748915270</t>
  </si>
  <si>
    <t>https://doi.org/10.5771/9783748942498</t>
  </si>
  <si>
    <t>https://doi.org/10.5771/9783748942917</t>
  </si>
  <si>
    <t>https://doi.org/10.5771/9783748916963</t>
  </si>
  <si>
    <t>https://doi.org/10.5771/9783748917052</t>
  </si>
  <si>
    <t>https://doi.org/10.5771/9783415072862</t>
  </si>
  <si>
    <t>https://doi.org/10.5771/9783415072992</t>
  </si>
  <si>
    <t>https://doi.org/10.5771/9783487424378</t>
  </si>
  <si>
    <t>https://doi.org/10.5771/9783748955641</t>
  </si>
  <si>
    <t>https://doi.org/10.5771/9783748943198</t>
  </si>
  <si>
    <t>https://doi.org/10.5771/9783415073852</t>
  </si>
  <si>
    <t>https://doi.org/10.5771/9783748918349</t>
  </si>
  <si>
    <t>https://doi.org/10.5771/9783748918363</t>
  </si>
  <si>
    <t>https://doi.org/10.5771/9783748918370</t>
  </si>
  <si>
    <t>https://doi.org/10.5771/9783748918387</t>
  </si>
  <si>
    <t>https://doi.org/10.5771/9783748918110</t>
  </si>
  <si>
    <t>https://doi.org/10.5771/9783748964636</t>
  </si>
  <si>
    <t>https://doi.org/10.5771/9783415074200</t>
  </si>
  <si>
    <t>https://doi.org/10.5771/9783415074149</t>
  </si>
  <si>
    <t>https://doi.org/10.5771/9783748918684</t>
  </si>
  <si>
    <t>https://doi.org/10.5771/9783748918783</t>
  </si>
  <si>
    <t>https://doi.org/10.5771/9783487423920</t>
  </si>
  <si>
    <t>https://doi.org/10.5771/9783748918981</t>
  </si>
  <si>
    <t>https://doi.org/10.5771/9783415074279</t>
  </si>
  <si>
    <t>https://doi.org/10.5771/9783415074231</t>
  </si>
  <si>
    <t>https://doi.org/10.5771/9783748919179</t>
  </si>
  <si>
    <t>https://doi.org/10.5771/9783487424095</t>
  </si>
  <si>
    <t>https://doi.org/10.5771/9783748919315</t>
  </si>
  <si>
    <t>https://doi.org/10.5771/9783748919322</t>
  </si>
  <si>
    <t>https://doi.org/10.5771/9783748919490</t>
  </si>
  <si>
    <t>https://doi.org/10.5771/9783495993972</t>
  </si>
  <si>
    <t>https://doi.org/10.5771/9783748919636</t>
  </si>
  <si>
    <t>https://doi.org/10.5771/9783748917892</t>
  </si>
  <si>
    <t>https://doi.org/10.5771/9783415074347</t>
  </si>
  <si>
    <t>https://doi.org/10.5771/9783415074835</t>
  </si>
  <si>
    <t>https://doi.org/10.5771/9783415074682</t>
  </si>
  <si>
    <t>https://doi.org/10.5771/9783748920458</t>
  </si>
  <si>
    <t>https://doi.org/10.5771/9783748943303</t>
  </si>
  <si>
    <t>https://doi.org/10.5771/9783748943457</t>
  </si>
  <si>
    <t>https://doi.org/10.5771/9783748943471</t>
  </si>
  <si>
    <t>https://doi.org/10.5771/9783748943686</t>
  </si>
  <si>
    <t>https://doi.org/10.5771/9783748943730</t>
  </si>
  <si>
    <t>https://doi.org/10.5771/9783748943785</t>
  </si>
  <si>
    <t>https://doi.org/10.5771/9783748944386</t>
  </si>
  <si>
    <t>https://doi.org/10.5771/9783748944416</t>
  </si>
  <si>
    <t>https://doi.org/10.5771/9783748944713</t>
  </si>
  <si>
    <t>https://doi.org/10.5771/9783415075832</t>
  </si>
  <si>
    <t>https://doi.org/10.5771/9783748940548</t>
  </si>
  <si>
    <t>https://doi.org/10.5771/9783748916598</t>
  </si>
  <si>
    <t>https://doi.org/10.5771/9783495992562</t>
  </si>
  <si>
    <t>https://doi.org/10.5771/9783415075917</t>
  </si>
  <si>
    <t>https://doi.org/10.5771/9783495992142</t>
  </si>
  <si>
    <t>https://doi.org/10.5771/9783748949022</t>
  </si>
  <si>
    <t>https://doi.org/10.5771/9783748948483</t>
  </si>
  <si>
    <t>https://doi.org/10.5771/9783748948490</t>
  </si>
  <si>
    <t>https://doi.org/10.5771/9783748948506</t>
  </si>
  <si>
    <t>https://doi.org/10.5771/9783748948513</t>
  </si>
  <si>
    <t>https://doi.org/10.5771/9783748948520</t>
  </si>
  <si>
    <t>https://doi.org/10.5771/9783748948537</t>
  </si>
  <si>
    <t>https://doi.org/10.5771/9783748948544</t>
  </si>
  <si>
    <t>https://doi.org/10.5771/9783748948551</t>
  </si>
  <si>
    <t>https://doi.org/10.5771/9783748949299</t>
  </si>
  <si>
    <t>https://doi.org/10.5771/9783374053513</t>
  </si>
  <si>
    <t>https://doi.org/10.5771/9783374054831</t>
  </si>
  <si>
    <t>https://doi.org/10.5771/9783374054855</t>
  </si>
  <si>
    <t>https://doi.org/10.5771/9783374054879</t>
  </si>
  <si>
    <t>https://doi.org/10.5771/9783374054893</t>
  </si>
  <si>
    <t>https://doi.org/10.5771/9783374054916</t>
  </si>
  <si>
    <t>https://doi.org/10.5771/9783374054930</t>
  </si>
  <si>
    <t>https://doi.org/10.5771/9783374063130</t>
  </si>
  <si>
    <t>https://doi.org/10.5771/9783748946687</t>
  </si>
  <si>
    <t>https://doi.org/10.5771/9783415074897</t>
  </si>
  <si>
    <t>https://doi.org/10.5771/9783748947134</t>
  </si>
  <si>
    <t>https://doi.org/10.5771/9783748962861</t>
  </si>
  <si>
    <t>https://doi.org/10.5771/9783748947158</t>
  </si>
  <si>
    <t>https://doi.org/10.5771/9783748950059</t>
  </si>
  <si>
    <t>https://doi.org/10.5771/9783748950073</t>
  </si>
  <si>
    <t>https://doi.org/10.5771/9783748950097</t>
  </si>
  <si>
    <t>https://doi.org/10.5771/9783748950127</t>
  </si>
  <si>
    <t>https://doi.org/10.5771/9783748950141</t>
  </si>
  <si>
    <t>https://doi.org/10.5771/9783748950172</t>
  </si>
  <si>
    <t>https://doi.org/10.5771/9783748950196</t>
  </si>
  <si>
    <t>https://doi.org/10.5771/9783748950202</t>
  </si>
  <si>
    <t>https://doi.org/10.5771/9783415076617</t>
  </si>
  <si>
    <t>https://doi.org/10.5771/9783415076723</t>
  </si>
  <si>
    <t>https://doi.org/10.5771/9783415076549</t>
  </si>
  <si>
    <t>https://doi.org/10.5771/9783415076044</t>
  </si>
  <si>
    <t>https://doi.org/10.5771/9783748950257</t>
  </si>
  <si>
    <t>https://doi.org/10.5771/9783748950363</t>
  </si>
  <si>
    <t>https://doi.org/10.5771/9783748947349</t>
  </si>
  <si>
    <t>https://doi.org/10.5771/9783495991381</t>
  </si>
  <si>
    <t>https://doi.org/10.5771/9783689002534</t>
  </si>
  <si>
    <t>https://doi.org/10.5771/9783748952619</t>
  </si>
  <si>
    <t>https://doi.org/10.5771/9783748952626</t>
  </si>
  <si>
    <t>https://doi.org/10.5771/9783748952664</t>
  </si>
  <si>
    <t>https://doi.org/10.5771/9783748952671</t>
  </si>
  <si>
    <t>https://doi.org/10.5771/9783748952718</t>
  </si>
  <si>
    <t>https://doi.org/10.5771/9783748952725</t>
  </si>
  <si>
    <t>https://doi.org/10.5771/9783748952749</t>
  </si>
  <si>
    <t>https://doi.org/10.5771/9783415076679</t>
  </si>
  <si>
    <t>https://www.inlibra.com/de/document/view/detail/uuid/ab7736e3-3674-333a-a296-4faf9e80d6a8</t>
  </si>
  <si>
    <t>https://doi.org/10.5771/9783748947615</t>
  </si>
  <si>
    <t>https://doi.org/10.5771/9783748952800</t>
  </si>
  <si>
    <t>https://doi.org/10.5771/9783748953104</t>
  </si>
  <si>
    <t>https://doi.org/10.5771/9783748953555</t>
  </si>
  <si>
    <t>https://doi.org/10.5771/9783748950974</t>
  </si>
  <si>
    <t>https://doi.org/10.5771/9783748951025</t>
  </si>
  <si>
    <t>https://doi.org/10.5771/9783748951049</t>
  </si>
  <si>
    <t>https://doi.org/10.5771/9783748954095</t>
  </si>
  <si>
    <t>https://doi.org/10.5771/9783415076259</t>
  </si>
  <si>
    <t>https://doi.org/10.5771/9783415077041</t>
  </si>
  <si>
    <t>https://doi.org/10.5771/9783415076273</t>
  </si>
  <si>
    <t>https://doi.org/10.5771/9783415076297</t>
  </si>
  <si>
    <t>https://doi.org/10.5771/9783829320023</t>
  </si>
  <si>
    <t>https://doi.org/10.5771/9783748954705</t>
  </si>
  <si>
    <t>https://doi.org/10.5771/9783748951261</t>
  </si>
  <si>
    <t>https://doi.org/10.5771/9783748951278</t>
  </si>
  <si>
    <t>https://doi.org/10.5771/9783863212438</t>
  </si>
  <si>
    <t>https://doi.org/10.5771/9783863214845</t>
  </si>
  <si>
    <t>https://doi.org/10.5771/9783748951315</t>
  </si>
  <si>
    <t>https://doi.org/10.5771/9783748951353</t>
  </si>
  <si>
    <t>https://doi.org/10.5771/9783748954903</t>
  </si>
  <si>
    <t>https://doi.org/10.5771/9783748951414</t>
  </si>
  <si>
    <t>https://doi.org/10.5771/9783748951421</t>
  </si>
  <si>
    <t>https://doi.org/10.5771/9783748951438</t>
  </si>
  <si>
    <t>https://doi.org/10.5771/9783748951445</t>
  </si>
  <si>
    <t>https://doi.org/10.5771/9783748951452</t>
  </si>
  <si>
    <t>https://doi.org/10.5771/9783748951469</t>
  </si>
  <si>
    <t>https://doi.org/10.5771/9783415068841</t>
  </si>
  <si>
    <t>https://doi.org/10.5771/9783415077140</t>
  </si>
  <si>
    <t>https://doi.org/10.5771/9783748962472</t>
  </si>
  <si>
    <t>https://doi.org/10.5771/9783415076334</t>
  </si>
  <si>
    <t>https://doi.org/10.5771/9783415077386</t>
  </si>
  <si>
    <t>https://doi.org/10.5771/9783748963394</t>
  </si>
  <si>
    <t>https://doi.org/10.5771/9783748955283</t>
  </si>
  <si>
    <t>https://doi.org/10.5771/9783863217174</t>
  </si>
  <si>
    <t>https://doi.org/10.5771/9783415077164</t>
  </si>
  <si>
    <t>https://doi.org/10.5771/9783451839597</t>
  </si>
  <si>
    <t>https://doi.org/10.5771/9783415074323</t>
  </si>
  <si>
    <t>https://doi.org/10.5771/9783748955795</t>
  </si>
  <si>
    <t>https://doi.org/10.5771/9783748955801</t>
  </si>
  <si>
    <t>https://doi.org/10.5771/9783748967323</t>
  </si>
  <si>
    <t>https://doi.org/10.5771/9783748966289</t>
  </si>
  <si>
    <t>https://doi.org/10.5771/9783415077751</t>
  </si>
  <si>
    <t>https://doi.org/10.5771/9783415076310</t>
  </si>
  <si>
    <t>https://doi.org/10.5771/9783415077614</t>
  </si>
  <si>
    <t>https://doi.org/10.5771/9783495989067</t>
  </si>
  <si>
    <t>https://doi.org/10.17104/9783406801372</t>
  </si>
  <si>
    <t>https://doi.org/10.17104/9783406802157</t>
  </si>
  <si>
    <t>https://doi.org/10.17104/9783406811326</t>
  </si>
  <si>
    <t>https://doi.org/10.17104/9783406821769</t>
  </si>
  <si>
    <t>https://doi.org/10.17104/9783406826993</t>
  </si>
  <si>
    <t>https://doi.org/10.17104/9783406828973</t>
  </si>
  <si>
    <t>https://doi.org/10.17104/9783406829451</t>
  </si>
  <si>
    <t>https://doi.org/10.17104/9783406830082</t>
  </si>
  <si>
    <t>https://doi.org/10.17104/9783406830471</t>
  </si>
  <si>
    <t>https://doi.org/10.17104/9783406830778</t>
  </si>
  <si>
    <t>https://doi.org/10.17104/9783406833359</t>
  </si>
  <si>
    <t>https://doi.org/10.17104/9783406834288</t>
  </si>
  <si>
    <t>https://doi.org/10.17104/9783406834615</t>
  </si>
  <si>
    <t>https://doi.org/10.17104/9783406834813</t>
  </si>
  <si>
    <t>https://doi.org/10.17104/9783406834844</t>
  </si>
  <si>
    <t>https://doi.org/10.17104/9783406834974</t>
  </si>
  <si>
    <t>https://doi.org/10.17104/9783406835216</t>
  </si>
  <si>
    <t>https://doi.org/10.17104/9783406840357</t>
  </si>
  <si>
    <t>https://doi.org/10.17104/9783406836305</t>
  </si>
  <si>
    <t>https://doi.org/10.17104/9783406836367</t>
  </si>
  <si>
    <t>https://doi.org/10.17104/9783406836336</t>
  </si>
  <si>
    <t>https://doi.org/10.17104/9783406836398</t>
  </si>
  <si>
    <t>https://doi.org/10.17104/9783406836428</t>
  </si>
  <si>
    <t>https://doi.org/10.17104/9783406836459</t>
  </si>
  <si>
    <t>https://doi.org/10.17104/9783406836794</t>
  </si>
  <si>
    <t>https://doi.org/10.17104/9783406836824</t>
  </si>
  <si>
    <t>https://doi.org/10.17104/9783406840364</t>
  </si>
  <si>
    <t>https://doi.org/10.17104/9783406837081</t>
  </si>
  <si>
    <t>https://doi.org/10.17104/9783406837111</t>
  </si>
  <si>
    <t>https://doi.org/10.17104/9783406837142</t>
  </si>
  <si>
    <t>https://doi.org/10.17104/9783406837258</t>
  </si>
  <si>
    <t>https://doi.org/10.17104/9783406840319</t>
  </si>
  <si>
    <t>https://doi.org/10.17104/9783406837494</t>
  </si>
  <si>
    <t>https://doi.org/10.17104/9783406837524</t>
  </si>
  <si>
    <t>https://doi.org/10.17104/9783406840340</t>
  </si>
  <si>
    <t>https://doi.org/10.17104/9783406837579</t>
  </si>
  <si>
    <t>https://doi.org/10.17104/9783406837715</t>
  </si>
  <si>
    <t>https://doi.org/10.17104/9783406840326</t>
  </si>
  <si>
    <t>https://doi.org/10.17104/9783406840333</t>
  </si>
  <si>
    <t>https://doi.org/10.17104/9783406845956</t>
  </si>
  <si>
    <t>https://doi.org/10.17104/9783406847356</t>
  </si>
  <si>
    <t>https://doi.org/10.17104/9783406844287</t>
  </si>
  <si>
    <t>https://doi.org/10.17104/9783406839566</t>
  </si>
  <si>
    <t>https://doi.org/10.17104/9783406852169</t>
  </si>
  <si>
    <t>https://doi.org/10.17104/9783406850271</t>
  </si>
  <si>
    <t>https://doi.org/10.17104/9783406842023</t>
  </si>
  <si>
    <t>https://doi.org/10.17104/9783406827549</t>
  </si>
  <si>
    <t>https://doi.org/10.17104/9783406839474</t>
  </si>
  <si>
    <t>https://doi.org/10.17104/9783406841941</t>
  </si>
  <si>
    <t>https://doi.org/10.17104/9783406845086</t>
  </si>
  <si>
    <t>https://doi.org/10.15358/9783800679454</t>
  </si>
  <si>
    <t>https://doi.org/10.15358/9783800678518</t>
  </si>
  <si>
    <t>https://doi.org/10.15358/9783800678037</t>
  </si>
  <si>
    <t>https://doi.org/10.15358/9783800677450</t>
  </si>
  <si>
    <t>https://doi.org/10.15358/9783800679140</t>
  </si>
  <si>
    <t>https://doi.org/10.15358/9783800678310</t>
  </si>
  <si>
    <t>https://doi.org/10.15358/9783800669974</t>
  </si>
  <si>
    <t>https://doi.org/10.17104/9783406844706</t>
  </si>
  <si>
    <t>https://doi.org/10.17104/9783406826801</t>
  </si>
  <si>
    <t>https://doi.org/10.15358/9783800675821</t>
  </si>
  <si>
    <t>https://doi.org/10.17104/9783406829376</t>
  </si>
  <si>
    <t>https://doi.org/10.17104/9783406831201</t>
  </si>
  <si>
    <t>https://doi.org/10.15358/9783800677047</t>
  </si>
  <si>
    <t>https://doi.org/10.15358/9783800677382</t>
  </si>
  <si>
    <t>https://doi.org/10.15358/9783800677610</t>
  </si>
  <si>
    <t>https://doi.org/10.15358/9783800677658</t>
  </si>
  <si>
    <t>https://doi.org/10.17104/9783406837432</t>
  </si>
  <si>
    <t>https://doi.org/10.15358/9783800677733</t>
  </si>
  <si>
    <t>https://doi.org/10.15358/9783800677788</t>
  </si>
  <si>
    <t>https://doi.org/10.15358/9783800677801</t>
  </si>
  <si>
    <t>https://doi.org/10.15358/9783800677832</t>
  </si>
  <si>
    <t>https://doi.org/10.15358/9783800677856</t>
  </si>
  <si>
    <t>https://doi.org/10.15358/9783800677931</t>
  </si>
  <si>
    <t>https://doi.org/10.15358/9783800677986</t>
  </si>
  <si>
    <t>https://doi.org/10.15358/9783800678006</t>
  </si>
  <si>
    <t>https://doi.org/10.15358/9783800678082</t>
  </si>
  <si>
    <t>https://doi.org/10.15358/9783800678198</t>
  </si>
  <si>
    <t>https://doi.org/10.15358/9783800678259</t>
  </si>
  <si>
    <t>https://doi.org/10.15358/9783800678419</t>
  </si>
  <si>
    <t>https://doi.org/10.15358/9783800678563</t>
  </si>
  <si>
    <t>https://doi.org/10.15358/9783800678587</t>
  </si>
  <si>
    <t>https://doi.org/10.15358/9783800678686</t>
  </si>
  <si>
    <t>https://doi.org/10.15358/9783800678723</t>
  </si>
  <si>
    <t>https://doi.org/10.15358/9783800678761</t>
  </si>
  <si>
    <t>https://doi.org/10.15358/9783800680092</t>
  </si>
  <si>
    <t>https://doi.org/10.15358/9783800678433</t>
  </si>
  <si>
    <t>https://doi.org/10.17104/9783406805905</t>
  </si>
  <si>
    <t>https://doi.org/10.17104/9783406845024</t>
  </si>
  <si>
    <t>https://doi.org/10.17104/9783406841316</t>
  </si>
  <si>
    <t>https://doi.org/10.17104/9783406838996</t>
  </si>
  <si>
    <t>https://doi.org/10.17104/9783406845123</t>
  </si>
  <si>
    <t>https://doi.org/10.17104/9783406805882</t>
  </si>
  <si>
    <t>https://doi.org/10.17104/9783406844676</t>
  </si>
  <si>
    <t>https://doi.org/10.5771/9783415077539</t>
  </si>
  <si>
    <t>https://doi.org/10.5771/9783748968436</t>
  </si>
  <si>
    <t>https://doi.org/10.5771/9783495988671</t>
  </si>
  <si>
    <t>https://doi.org/10.17104/9783406803826</t>
  </si>
  <si>
    <t>https://doi.org/10.17104/9783406827976</t>
  </si>
  <si>
    <t>https://doi.org/10.17104/9783406838019</t>
  </si>
  <si>
    <t>https://doi.org/10.17104/9783406838644</t>
  </si>
  <si>
    <t>https://doi.org/10.15358/9783800678914</t>
  </si>
  <si>
    <t>https://doi.org/10.15358/9783800678983</t>
  </si>
  <si>
    <t>https://doi.org/10.15358/9783800679041</t>
  </si>
  <si>
    <t>https://doi.org/10.15358/9783800679270</t>
  </si>
  <si>
    <t>https://doi.org/10.15358/9783800679249</t>
  </si>
  <si>
    <t>https://doi.org/10.15358/9783800679379</t>
  </si>
  <si>
    <t>https://doi.org/10.15358/9783800679638</t>
  </si>
  <si>
    <t>https://doi.org/10.15358/9783800679713</t>
  </si>
  <si>
    <t>https://doi.org/10.15358/9783800679966</t>
  </si>
  <si>
    <t>https://doi.org/10.15358/9783800679997</t>
  </si>
  <si>
    <t>https://doi.org/10.15358/9783800680160</t>
  </si>
  <si>
    <t>https://doi.org/10.15358/9783800680344</t>
  </si>
  <si>
    <t>https://doi.org/10.15358/9783800680610</t>
  </si>
  <si>
    <t>https://doi.org/10.5771/9783415077829</t>
  </si>
  <si>
    <t>https://doi.org/10.5771/9783415078161</t>
  </si>
  <si>
    <t>https://doi.org/10.5771/9783415078130</t>
  </si>
  <si>
    <t>https://doi.org/10.5771/9783415078086</t>
  </si>
  <si>
    <t>https://doi.org/10.5771/9783415078284</t>
  </si>
  <si>
    <t>https://doi.org/10.5771/9783415077850</t>
  </si>
  <si>
    <t>https://doi.org/10.5771/9783748972730</t>
  </si>
  <si>
    <t>https://doi.org/10.5771/9783374078943</t>
  </si>
  <si>
    <t>https://doi.org/10.5771/9783748956396</t>
  </si>
  <si>
    <t>https://doi.org/10.5771/9783748956402</t>
  </si>
  <si>
    <t>https://doi.org/10.5771/9783415076891</t>
  </si>
  <si>
    <t>https://doi.org/10.5771/9783415078772</t>
  </si>
  <si>
    <t>https://doi.org/10.5771/9783415079250</t>
  </si>
  <si>
    <t>https://doi.org/10.5771/9783374054794</t>
  </si>
  <si>
    <t>Adolphsen, Zivilprozessrecht</t>
  </si>
  <si>
    <t>Bußmann-Welsch/Domay/Germershausen/Henglein/Raun, Examen ohne kommerzielles Rep</t>
  </si>
  <si>
    <t>Bieber ua, Die Europäische Union</t>
  </si>
  <si>
    <t>Birkenfeld, Kommunalrecht Hessen</t>
  </si>
  <si>
    <t>Bringewat, Grundbegriffe des Strafrechts</t>
  </si>
  <si>
    <t>Bauer/Häde, Landesrecht Brandenburg</t>
  </si>
  <si>
    <t>Ebner/Brade, Baurecht Sachsen</t>
  </si>
  <si>
    <t>Dürr/Leven/Speckmaier/Dürig, Baurecht Baden-Württemberg</t>
  </si>
  <si>
    <t>Blasberg/Murmann-Suchan, Baurecht Nordrhein-Westfalen</t>
  </si>
  <si>
    <t>Dürr/Seiler-Dürr, Baurecht Rheinland-Pfalz</t>
  </si>
  <si>
    <t>Guckelberger, Allgemeines Verwaltungsrecht</t>
  </si>
  <si>
    <t>Schlacke, Umweltrecht</t>
  </si>
  <si>
    <t>Faust, Bürgerliches Gesetzbuch Allgemeiner Teil</t>
  </si>
  <si>
    <t>Fehrenbacher, Steuerrecht</t>
  </si>
  <si>
    <t>Kepert/Kunkel, Kinder- und Jugendhilferecht. Fälle und Lösungen</t>
  </si>
  <si>
    <t>Oswald, Das Regierungssystem der USA</t>
  </si>
  <si>
    <t>Engel/Heilshorn, Kommunalrecht Baden-Württemberg</t>
  </si>
  <si>
    <t xml:space="preserve">Stubenrauch, Kommunalrecht Rheinland-Pfalz </t>
  </si>
  <si>
    <t>Hoffmann-Riem/Koch, Landesrecht Hamburg. Studienbuch</t>
  </si>
  <si>
    <t>Hummer/Vedder, Europarecht in Fällen</t>
  </si>
  <si>
    <t>Kindhäuser/Schumann, Strafprozessrecht</t>
  </si>
  <si>
    <t>Kindhäuser/Zimmermann, Strafrecht Allgemeiner Teil</t>
  </si>
  <si>
    <t>Kindhäuser/Schramm, Strafrecht Besonderer Teil I. Straftaten gegen Persönlichkeitsrechte, Staat und Gesellschaft</t>
  </si>
  <si>
    <t>Kindhäuser, Strafrecht Besonderer Teil II</t>
  </si>
  <si>
    <t>Kunkel/Pattar, Existenzsicherungsrecht</t>
  </si>
  <si>
    <t>Hirschfeldt/Kortendieck, Personalmanagement – Personalentwicklung</t>
  </si>
  <si>
    <t>Krause, Arbeitsrecht</t>
  </si>
  <si>
    <t>Krell/Schlotter, Weltbilder und Weltordnung. Einführung in die Theorie der internationalen Beziehungen</t>
  </si>
  <si>
    <t>Kunkel, Jugendhilferecht. Systematische Darstellung für Studium und Praxis</t>
  </si>
  <si>
    <t>Langenbucher, Europäisches Privat- und Wirtschaftsrecht</t>
  </si>
  <si>
    <t xml:space="preserve">Brocker u.a., Landesrecht Rheinland-Pfalz Studienb </t>
  </si>
  <si>
    <t>Classen/Lüdemann, Landesrecht Mecklenburg-Vorpommern</t>
  </si>
  <si>
    <t>Marschall, Parlamentarismus</t>
  </si>
  <si>
    <t>Hermes/Reimer, Landesrecht Hessen, Studienbuch</t>
  </si>
  <si>
    <t>Michael/Morlok, Grundrechte</t>
  </si>
  <si>
    <t>Fischer/Leggereit ua., Polizei- und Ordnungsrecht Hessen</t>
  </si>
  <si>
    <t>Braun/Niehoff u.a., Sozialmedizin und Public Health</t>
  </si>
  <si>
    <t>Peifer, Schuldrecht. Gesetzliche Schuldverhältnisse</t>
  </si>
  <si>
    <t>Petersen-Thrö, Polizeirecht Sachsen</t>
  </si>
  <si>
    <t>Pitschas/Neumann, WTO-Recht in Fällen</t>
  </si>
  <si>
    <t>Puppe, Strafrecht Allgemeiner Teil im Spiegel der Rechtsprechung</t>
  </si>
  <si>
    <t>Robbers, An Introduction to German Law</t>
  </si>
  <si>
    <t>Robbers, Einführung in das deutsche Recht</t>
  </si>
  <si>
    <t>Pöltl, Polizeirecht Baden-Württemberg</t>
  </si>
  <si>
    <t>Rückert/Seinecke, Methodik des Zivilrechts - von Savigny bis Teubner</t>
  </si>
  <si>
    <t xml:space="preserve">Rühle, Polizei- und Ordnungsrecht Rheinland-Pfalz </t>
  </si>
  <si>
    <t>Satzger, Internationales und Europäisches Strafrecht</t>
  </si>
  <si>
    <t>Schiek, Europäisches Arbeitsrecht</t>
  </si>
  <si>
    <t>Schmidt-König, Introduction à la langue juridique française</t>
  </si>
  <si>
    <t>Schmoeckel, Erbrecht</t>
  </si>
  <si>
    <t>Löcher/Wendtland, Grundsicherungsrecht | Sozialhilferecht. Fälle und Lösungen</t>
  </si>
  <si>
    <t>Wohlers/Schuhr/Kudlich, Klausuren und Hausarbeiten im Strafrecht</t>
  </si>
  <si>
    <t>Richards/Mollica, English Law and Terminology</t>
  </si>
  <si>
    <t>Steinbeck/Bieder, Handelsrecht</t>
  </si>
  <si>
    <t>Sturm/Winkelmann, Föderalismus</t>
  </si>
  <si>
    <t>ter Haar/Lutz/Wiedenfels, Prädikatsexamen</t>
  </si>
  <si>
    <t>Brömmelmeyer, Schuldrecht. Vertragliche Schuldverhältnisse</t>
  </si>
  <si>
    <t>von Lewinski, Berufsrecht der Rechtsanwälte, Patentanwälte</t>
  </si>
  <si>
    <t>Waschull, Sozialrecht für die Soziale Arbeit</t>
  </si>
  <si>
    <t>Werz, Lateinamerika</t>
  </si>
  <si>
    <t>Unruh, Religionsverfassungsrecht</t>
  </si>
  <si>
    <t>Ostendorf/Drenkhahn, Jugendstrafrecht</t>
  </si>
  <si>
    <t>Gärtner, Internationale Sicherheit</t>
  </si>
  <si>
    <t>Porsche-Ludwig/Chu, The Political System of Taiwan</t>
  </si>
  <si>
    <t>Rechkemmer, Globale Nachhaltigkeitspolitik</t>
  </si>
  <si>
    <t>Rossmann, Theory of Reasoned Action - Theory of Planned Behavior</t>
  </si>
  <si>
    <t>Karnowski, Diffusionstheorie</t>
  </si>
  <si>
    <t>Mahlmann, Rechtsphilosophie und Rechtstheorie</t>
  </si>
  <si>
    <t>Wagner/Schönhagen; Qualitative Methoden der Kommunikationswissenschaften</t>
  </si>
  <si>
    <t>Gröpl/Guckelberger/Wohlfarth, Landesrecht Saarland</t>
  </si>
  <si>
    <t>Maurer, Agenda-Setting</t>
  </si>
  <si>
    <t>Weidemann/Glaser, Die Revision im Strafrecht</t>
  </si>
  <si>
    <t>Krüper, Grundlagen des Rechts</t>
  </si>
  <si>
    <t>Baumert, Staatsanwaltschaftlicher Sitzungsdienst</t>
  </si>
  <si>
    <t>Zimmermann, Klausurtraining Strafrecht</t>
  </si>
  <si>
    <t>Nomos, Taschen-Definitionen</t>
  </si>
  <si>
    <t>Bartels, Klausurtraining Gesetzliche Schuldverhältnisse</t>
  </si>
  <si>
    <t>Peitscher, Anwaltsrecht</t>
  </si>
  <si>
    <t>Neubacher, Kriminologie</t>
  </si>
  <si>
    <t>Gerhold/Hoefer/Ingwersen-Stück/Schulz, Formulare für Referendare</t>
  </si>
  <si>
    <t>Morlok/Michael, Staatsorganisationsrecht</t>
  </si>
  <si>
    <t>Lorenz, Zivil- und familienrechtliche Grundlagen</t>
  </si>
  <si>
    <t>Thiel, Polizei- und Ordnungsrecht</t>
  </si>
  <si>
    <t>Schulze/Zoll, Europäisches Vertragsrecht</t>
  </si>
  <si>
    <t>Halfar/Moos/Schellberg, Controlling in der Sozialwirtschaft. Praxishandbuch</t>
  </si>
  <si>
    <t>Baer, Rechtssoziologie</t>
  </si>
  <si>
    <t>Winkler, Klausurtraining Besonderes Verwaltungsrecht</t>
  </si>
  <si>
    <t>Kornol/Wahlmann, Zwangsvollstreckungsrecht</t>
  </si>
  <si>
    <t>Klees/Keisenberg, Klausurtraining Zivilrecht - AT und Schuldrecht</t>
  </si>
  <si>
    <t>Krajewski, Völkerrecht</t>
  </si>
  <si>
    <t>Schick/Beckers/Schaudt, Rechtliche und steuerliche Grundlagen in der Sozialwirtschaft</t>
  </si>
  <si>
    <t>Boeckh ua., Klausurtraining, Die Assessor-Klausur</t>
  </si>
  <si>
    <t>Bernauer/Jahn/Kuhn/Walter, Einführung in die Politikwissenschaft</t>
  </si>
  <si>
    <t>Klocke, Familienrecht</t>
  </si>
  <si>
    <t>Schweiger, Determination, Intereffikation, Medialisierung</t>
  </si>
  <si>
    <t>Weiler, Schuldrecht Allgemeiner Teil</t>
  </si>
  <si>
    <t>Salzborn, Demokratie. Theorien – Formen – Entwicklungen</t>
  </si>
  <si>
    <t>Koch/Kruse/Wiese, Vertragsgestaltung</t>
  </si>
  <si>
    <t>Spiecker genannt Döhmann, Datenschutzrecht</t>
  </si>
  <si>
    <t>Gierl/Köhler, Zivilprozess, Stagen und Examen</t>
  </si>
  <si>
    <t>Ostendorf/Brüning, Strafprozessrecht</t>
  </si>
  <si>
    <t>Sauer, Examinatorium VerwaltungsR und VerwaltungsprozessR</t>
  </si>
  <si>
    <t>Sauer, Klausurtraining Allgemeines Verwaltungsrecht</t>
  </si>
  <si>
    <t>Hebeler/Buhr, Examinatorium Sozialrecht</t>
  </si>
  <si>
    <t>Hartmann ua., Landesrecht Niedersachsen</t>
  </si>
  <si>
    <t>Schirm, Internationale Politische Ökonomie</t>
  </si>
  <si>
    <t xml:space="preserve">Deckenbrock/Höpfner, Bürgerliches Vermögensrecht </t>
  </si>
  <si>
    <t>Teichmann, Handelsrecht</t>
  </si>
  <si>
    <t>Kenntner, Öffentliches Recht Baden-Württemberg</t>
  </si>
  <si>
    <t>Muthorst, Grundzüge des Zwangsvollstreckungsrechts</t>
  </si>
  <si>
    <t>Reimer, Juristische Methodenlehre</t>
  </si>
  <si>
    <t>Kühling/Rasbach/Busch, Energierecht</t>
  </si>
  <si>
    <t>Zillien/Haufs-Brusberg, Wissenskluft und Digital Divide</t>
  </si>
  <si>
    <t xml:space="preserve">Huber/Wollenschläger, Landesrecht Bayern - Studienbuch </t>
  </si>
  <si>
    <t>Tonner/Krüger, Bankrecht</t>
  </si>
  <si>
    <t>Bieber/Epiney/Haag/Kotzur, Europarecht. In Fragen und Antworten</t>
  </si>
  <si>
    <t>Heinrich/Reinbacher, Examinatorium Strafprozessrecht</t>
  </si>
  <si>
    <t>Enders/Faßbender/Rozek, Landesrecht Sachsen Studienbuch</t>
  </si>
  <si>
    <t>Holzer, Politische Soziologie</t>
  </si>
  <si>
    <t>Vatter, Das politische System der Schweiz</t>
  </si>
  <si>
    <t>Münder/Ernst/Behlert, Familienrecht für die Soziale Arbeit</t>
  </si>
  <si>
    <t>Krämer, Fallbeispieleffekte</t>
  </si>
  <si>
    <t>Kocher, Europäisches Arbeitsrecht</t>
  </si>
  <si>
    <t>Bendel, Soziologie für die Soziale Arbeit</t>
  </si>
  <si>
    <t>Köhler, Examinatorium Internationales Privatrecht</t>
  </si>
  <si>
    <t>Jürgens, Psychologie für die Soziale Arbeit 3. Aufl.</t>
  </si>
  <si>
    <t>Hoff/Zwicker-Pelzer, Beratung und Beratungswissenschaft</t>
  </si>
  <si>
    <t>Reinbacher, Strafrecht Besonderer Teil I. Nicht-Vermögensdelikte</t>
  </si>
  <si>
    <t>Kaspar, Strafrecht – Allgemeiner Teil</t>
  </si>
  <si>
    <t>Patjens, Sozialverwaltungsrecht für die Soziale Arbeit</t>
  </si>
  <si>
    <t>Mahlmann, Konkrete Gerechtigkeit</t>
  </si>
  <si>
    <t>Scheufele, Priming</t>
  </si>
  <si>
    <t>Knauff, Öffentliches Wirtschaftsrecht</t>
  </si>
  <si>
    <t>Löcherbach/Puhl, Einladung zur Sozialen Arbeit</t>
  </si>
  <si>
    <t xml:space="preserve">Herbolsheimer/Krüper, Baurecht </t>
  </si>
  <si>
    <t>Eberl-Borges/Zimmer, Examinatorium Familien- und Erbrecht</t>
  </si>
  <si>
    <t>Eberl-Borges, Einführung in das chinesische Recht</t>
  </si>
  <si>
    <t>Kirste, Geschichte der Rechtsphilosophie der Neuzeit</t>
  </si>
  <si>
    <t xml:space="preserve">Schaumberg, Sozialrecht </t>
  </si>
  <si>
    <t>Kilian/Wendt, Europäisches Wirtschaftsrecht</t>
  </si>
  <si>
    <t>Schäfer, Schuldrecht - Besonderer Teil</t>
  </si>
  <si>
    <t>Schramm, Strafrecht BT II - Vermögensdelikte</t>
  </si>
  <si>
    <t>Grunwald, Technikfolgenabschätzung</t>
  </si>
  <si>
    <t>Beyer, Recht für die Soziale Arbeit</t>
  </si>
  <si>
    <t>Knauff, Landesrecht Thüringen Studienbuch</t>
  </si>
  <si>
    <t>Mennemann/Dummann, Einführung in die Soziale Arbeit</t>
  </si>
  <si>
    <t>Kirchberg, Öffentliches Medienrecht mit privatrechtlichen Bezügen</t>
  </si>
  <si>
    <t>Klass, Urheberrecht</t>
  </si>
  <si>
    <t>Janda, Pflegerecht</t>
  </si>
  <si>
    <t>Birkner, Medialisierung und Mediatisierung</t>
  </si>
  <si>
    <t>Schammann/Kasparick, Migrationspolitik</t>
  </si>
  <si>
    <t>Dietz, Ausländer- und Asylrecht</t>
  </si>
  <si>
    <t>Tröger, Rhetorik im Jurastudium</t>
  </si>
  <si>
    <t>Zimmermann/Aksoy, Kompetenztrainer Rechtsdidaktik</t>
  </si>
  <si>
    <t>Seel, Rehabilitation und Teilhabe</t>
  </si>
  <si>
    <t>Mayer/Oesterwinter, Die BGB-Klausur - eine Schreibwerkstatt</t>
  </si>
  <si>
    <t>Kainer, Sachenrecht. Mobiliar- und Immobiliarsachenrecht</t>
  </si>
  <si>
    <t>Boetticher, von/Kuhn-Zuber, Rehabilitationsrecht. Ein Studienbuch für die soziale Arbeit</t>
  </si>
  <si>
    <t>Kuhn-Zuber/Hoenig, Sozialleistungsansprüche für Flüchtlinge</t>
  </si>
  <si>
    <t>Fehrenbacher u.a., Klausurtraining Steuerrecht</t>
  </si>
  <si>
    <t>Sánchez-Pérez/Cleve, Español jurídico</t>
  </si>
  <si>
    <t>Stock, Soziale Arbeit und Recht, Lehrbuch</t>
  </si>
  <si>
    <t>Stock, Soziale Arbeit und Recht, Fallsammlung und Arbeitshilfen</t>
  </si>
  <si>
    <t>Schliesky, Landesrecht Schleswig-Holstein</t>
  </si>
  <si>
    <t>Meincke, Römisches Privatrecht. auf Grundlage der Institutionen Iustinians</t>
  </si>
  <si>
    <t>Geis, Raumplanungsrecht</t>
  </si>
  <si>
    <t>Huster, Allgemeine Grundrechtsdogmatik. Einführung</t>
  </si>
  <si>
    <t>Franzius, Allgemeines Verwaltungsrecht</t>
  </si>
  <si>
    <t>Fischer-Lescano/Sperlich, Landesrecht Bremen, Studienbuch</t>
  </si>
  <si>
    <t>Teltemann, Bildungssoziologie</t>
  </si>
  <si>
    <t>Elter, TV und AV Journalismus. Band 2. Praxisbuch für Unterricht und Training</t>
  </si>
  <si>
    <t>Reifegerste/Ort, Gesundheitskommunikation. Ein Lehrbuch</t>
  </si>
  <si>
    <t>Kuhli, Geschichte des Strafrechts</t>
  </si>
  <si>
    <t>Fehmel, Sozialpolitik für die Soziale Arbeit</t>
  </si>
  <si>
    <t>Keiser, Rechtsgeschichte</t>
  </si>
  <si>
    <t>Kaspar/Schön, Einführung in das japanische Recht</t>
  </si>
  <si>
    <t>Zipfel, Wirkunsgtheorien der Medien- und Gewaltforschung</t>
  </si>
  <si>
    <t>Kaspar/Reinbacher, Casebook Strafrecht. Allgemeiner Teil</t>
  </si>
  <si>
    <t>Weber, Methodik der Fallbearbeitung im Ordnungs- und Sozialrecht</t>
  </si>
  <si>
    <t>de la Durantaye/Stieper, Casebook BGB Allgemeiner Teil</t>
  </si>
  <si>
    <t>Salzborn, Rechtsextremismus</t>
  </si>
  <si>
    <t>Bode ua., Volkswirtschaftslehre</t>
  </si>
  <si>
    <t>Rüpke, Antike Epik</t>
  </si>
  <si>
    <t>Rüpke, Römische Geschichtsschreibung. Eine Einführung in das historische Erzählen und seine Veröffentlichungsformen im antiken Rom</t>
  </si>
  <si>
    <t>Nickel, Xenophon. Leben und Werk</t>
  </si>
  <si>
    <t>Noesselt, Chinese Politics</t>
  </si>
  <si>
    <t>Winkler/Ackermann/Baumgart: Europäisches Energierecht</t>
  </si>
  <si>
    <t xml:space="preserve">Oberauer, Islamisches Wirtschafts- und Vertragsrecht </t>
  </si>
  <si>
    <t>May/Schäfer, Theorien für die Soziale Arbeit</t>
  </si>
  <si>
    <t>Müller, Bewegtes Lernen in Ethik</t>
  </si>
  <si>
    <t>Müller/Obier, Bewegtes Lernen Klasse 1. Didaktisch-methodische Anregungen für die Fächer Mathematik, Deutsch und Sachunterricht</t>
  </si>
  <si>
    <t>Müller/Obier, Bewegtes Lernen Klasse 3 und 4 | 4.Aufl.</t>
  </si>
  <si>
    <t>Müller/Obier, Bewegtes Lernen Klasse 2. Didaktisch-methodische Anregungen für die Fächer Mathematik, Deutsch und Sachunterricht</t>
  </si>
  <si>
    <t>Müller/Hellwig, Bewegtes Lernen im Fach Musik. Klassen 1 bis 4</t>
  </si>
  <si>
    <t>Müller, Bewegte Grundschule</t>
  </si>
  <si>
    <t>Müller/Ziermann, Bewegtes Lernen im Fach Mathematik</t>
  </si>
  <si>
    <t>Kropp/Sonnberger, Umweltsoziologie</t>
  </si>
  <si>
    <t>Nowicka, Transnationalismus</t>
  </si>
  <si>
    <t>Fobian/Lindenberg/Ulfers, Jungen als Opfer von sexueller Gewalt </t>
  </si>
  <si>
    <t>Schmitz-Herscheidt/Wagner, Zivilprozess- und Verhandlungstaktik</t>
  </si>
  <si>
    <t>Rausch, Landesrecht Baden-Württemberg Studienbuch</t>
  </si>
  <si>
    <t>Ring/Geißler, Gewerblicher Rechtsschutz</t>
  </si>
  <si>
    <t>Ring/Kiefel/Möller-Klapperich, Urheberrecht</t>
  </si>
  <si>
    <t>Ullrich/Sauer, Pädagogik für die Soziale Arbeit</t>
  </si>
  <si>
    <t xml:space="preserve">Vieweg/Fischer, Wirtschaftsrecht </t>
  </si>
  <si>
    <t>Cornel/Trenczek, Strafrecht und Soziale Arbeit</t>
  </si>
  <si>
    <t>Neumann/Berg, Französisches Recht</t>
  </si>
  <si>
    <t>Brömmelmeyer, Schuldrecht Allgemeiner Teil</t>
  </si>
  <si>
    <t>Kraatz, Ordnungswidrigkeitenrecht</t>
  </si>
  <si>
    <t>Rödl, Bürgerliches Recht</t>
  </si>
  <si>
    <t>Brinkmann, Journalismus. Eine praktische Einführung</t>
  </si>
  <si>
    <t>Feldhaus, Familiensoziologie</t>
  </si>
  <si>
    <t>Winkler/Kelly/Schmidt/Zeccola, Klausurtraining Umweltrecht</t>
  </si>
  <si>
    <t>Neumann, Rechtsphilosophie</t>
  </si>
  <si>
    <t>Homann/Poppe, Schuldnerberatung in der Sozialen Arbeit</t>
  </si>
  <si>
    <t>Gassner, Ordnungswidrigkeitenrecht</t>
  </si>
  <si>
    <t>Koch, Polizei- und Ordnungsrecht Niedersachsen</t>
  </si>
  <si>
    <t>Lohrenscheit/Schmelz/Schmitt/Straub, Internationale Soziale Arbeit</t>
  </si>
  <si>
    <t>Gebrande, Soziale Arbeit nach traumatischen Erfahrungen</t>
  </si>
  <si>
    <t>Eichler, Die Rechte indigener Völker im Menschenrechtssystem</t>
  </si>
  <si>
    <t>Gäb, Religionsphilosophie</t>
  </si>
  <si>
    <t>Kirste, Rechtsphilosophie. Einführung</t>
  </si>
  <si>
    <t>Waßmer, Medizinstrafrecht</t>
  </si>
  <si>
    <t>Stöver, Suchtprävention in der Sozialen Arbeit</t>
  </si>
  <si>
    <t>Wolf, Pflegekinderhilfe in der Sozialen Arbeit</t>
  </si>
  <si>
    <t>Fifka, CSR- und Nachhaltigkeitsmanagement</t>
  </si>
  <si>
    <t>Höpflinger/Müller, Religionen und Tod</t>
  </si>
  <si>
    <t>Gerloff, Das Asylbewerberleistungsgesetz</t>
  </si>
  <si>
    <t>Löffelmann/Zöller, Nachrichtendienstrecht</t>
  </si>
  <si>
    <t>Barlai/Hartleb, Das politische System Ungarns</t>
  </si>
  <si>
    <t>Schüler, Religionswissenschaftliche Feldforschung</t>
  </si>
  <si>
    <t>Bosse/Renner, Literaturwissenschaft</t>
  </si>
  <si>
    <t>Söbbeke/Wilcken, Kommunalrecht Nordrhein-Westfalen</t>
  </si>
  <si>
    <t>Rohe, Islamisches Familienrecht</t>
  </si>
  <si>
    <t>Aschenbrenner-Wellmann, Migration und Integration in der Sozialen Arbeit</t>
  </si>
  <si>
    <t>Freiberger, Religionsvergleich</t>
  </si>
  <si>
    <t>Altmeppen/Klinghardt/Nölleke-Przybylski/Zimmermann, Digitale Medienökonomie</t>
  </si>
  <si>
    <t>Ballhaus, Dokumentarfilm</t>
  </si>
  <si>
    <t>Belting ua., Kunstgeschichte</t>
  </si>
  <si>
    <t>Hahn, Materielle Kultur</t>
  </si>
  <si>
    <t>Tauschek, Kulturerbe</t>
  </si>
  <si>
    <t>Helten, Architektur</t>
  </si>
  <si>
    <t>Gräf ua., Filmsemiotik. 	Eine Einführung in die Analyse audiovisueller Formate</t>
  </si>
  <si>
    <t>Richter/Feix, Polizei- u. Ordnungsrecht Hamburg</t>
  </si>
  <si>
    <t>Hansjürgens/Sommerfeld/Arnold/Abderhalden, Soziale Arbeit in der Suchthilfe und Suchtprävention</t>
  </si>
  <si>
    <t>Brüning, Infrastrukturrecht</t>
  </si>
  <si>
    <t>Plessner/Lau, Sozialpsychologie und Sport</t>
  </si>
  <si>
    <t>Eßer/Franck, Datenschutzrecht</t>
  </si>
  <si>
    <t>Wollny, Bewegungswissenschaft. Ein Lehrbuch in 12 Lektionen</t>
  </si>
  <si>
    <t>4.+5.</t>
  </si>
  <si>
    <t>Alfermann/Stoll, Sportpsychologie</t>
  </si>
  <si>
    <t>Gerber, Pädagogische Psychologie im Sportunterricht</t>
  </si>
  <si>
    <t>Hottenrot/Neumann, Trainingswissenschaft</t>
  </si>
  <si>
    <t>Bruckmann/Recktenwald, Schulbuch Sport</t>
  </si>
  <si>
    <t>Bräutigam, Sportdidaktik</t>
  </si>
  <si>
    <t>Balz/Kuhlmann, Sportpädagogik</t>
  </si>
  <si>
    <t>Trosien, Sportökonomie</t>
  </si>
  <si>
    <t>Fink/Gillich, Humanitäres Völkerrecht</t>
  </si>
  <si>
    <t>Möhring-Hesse, Religion und Ethik</t>
  </si>
  <si>
    <t>Teichmann, BGB Allgemeiner Teil</t>
  </si>
  <si>
    <t>Baumann/Nagel, Religion und Migration</t>
  </si>
  <si>
    <t>Reintjes, Epidemiologie</t>
  </si>
  <si>
    <t>Hagemann, Das politische System Israels</t>
  </si>
  <si>
    <t>Miksch, Gesundheitsförderung und Prävention</t>
  </si>
  <si>
    <t>Stykow/Baumann, Das politische System Russlands</t>
  </si>
  <si>
    <t>Naderer ua., Medienpsychologie</t>
  </si>
  <si>
    <t>Möller-Klapperich, Energierecht</t>
  </si>
  <si>
    <t>Greß ua., Gesundheitsökonomie</t>
  </si>
  <si>
    <t>Liakova, Migrationssoziologie</t>
  </si>
  <si>
    <t>Thiessen ua., Geschlecht und Soziale Arbeit</t>
  </si>
  <si>
    <t>Backes, Autokratien</t>
  </si>
  <si>
    <t>Bleisch/Helbling, Fachdidaktik Religionskunde</t>
  </si>
  <si>
    <t>Möckel, E-Sport Training</t>
  </si>
  <si>
    <t>Hirdina, Arbeitsrecht</t>
  </si>
  <si>
    <t>Brühl/Reichert, Statistik für Pflege, Soziale Arbeit</t>
  </si>
  <si>
    <t>Schmitz, Religionswissenschaft. Einführung</t>
  </si>
  <si>
    <t>Suarsana, Globales Christentum</t>
  </si>
  <si>
    <t>Schmidt/Rabe, Recht für die Kindheitspädagogik</t>
  </si>
  <si>
    <t>Martini ua., Recht der Digitalisierung</t>
  </si>
  <si>
    <t>Rosner/Winheller, Mediation und Verhandlungsführung 2. Aufl.</t>
  </si>
  <si>
    <t>Tegethoff/Limmer, Theorie und Methoden der Hebammenforschung</t>
  </si>
  <si>
    <t>Lamprecht/Nagel, Sportsoziologie</t>
  </si>
  <si>
    <t>Streck, Altorientalistik</t>
  </si>
  <si>
    <t>Behnke, Politische Philosophie</t>
  </si>
  <si>
    <t>Lipman/Camhy, Lisa. Eine philosophische Geschichte</t>
  </si>
  <si>
    <t>Lipman/Camhy, Ethische Untersuchungen. Begleitendes Manual zu „Lisa"</t>
  </si>
  <si>
    <t>Garsztecki ua., Das politische System Polens</t>
  </si>
  <si>
    <t>Baumgart, Energierecht</t>
  </si>
  <si>
    <t>Lenz, Mikrosoziologie</t>
  </si>
  <si>
    <t>Wöhrle/Boecker/Brandl et al, Qualitätsmanagement - Qualitätsentwicklung</t>
  </si>
  <si>
    <t>Reimer, Rechtstheorie</t>
  </si>
  <si>
    <t>Müller, Bewegte Kita</t>
  </si>
  <si>
    <t>Sökefeld, Ethnographische Feldforschung</t>
  </si>
  <si>
    <t>Gülker, Religion und Wissenschaft</t>
  </si>
  <si>
    <t>Kühnlein/Nitschke, Politische Theorie</t>
  </si>
  <si>
    <t>Simon, Alltagskulturen</t>
  </si>
  <si>
    <t>Krauss/Polubojarinova, Komparatistik</t>
  </si>
  <si>
    <t>Liebert/Lasch, Religion und Sprache</t>
  </si>
  <si>
    <t>Towfigh/Gleixner, Smartbook Grundrechte. Ein hybrides Lehrbuch mit 74 Lernvideos</t>
  </si>
  <si>
    <t>Goetz/Wicher, Medienmanagement</t>
  </si>
  <si>
    <t>Böse, Examensfälle Strafrecht Besonderer Teil</t>
  </si>
  <si>
    <t>Böse, Examensfälle Strafrecht Allgemeiner Teil</t>
  </si>
  <si>
    <t>Hutter, Religionsgeschichte. Einführung</t>
  </si>
  <si>
    <t>Hohlfeld, Crossmedia</t>
  </si>
  <si>
    <t>Mitra/Pauli/Schottli, Das politische System Indiens</t>
  </si>
  <si>
    <t>Gehra, Social Entrepreneurship</t>
  </si>
  <si>
    <t>Schiedermair/Eglinger/Heitmann/Ledderose, Skandinavistische Literaturwissenschaft. Einführung</t>
  </si>
  <si>
    <t>Schroth, Konsequentialismus. Einführung</t>
  </si>
  <si>
    <t>Horn, Moralphilosophie</t>
  </si>
  <si>
    <t>Düchs/Meisel/Weichlein, Klassiker der Ethik. Studienbuch</t>
  </si>
  <si>
    <t>Moormann/Hentschel, Filmmusik</t>
  </si>
  <si>
    <t>Jun/Ritzi, Politische Partizipation und Repräsentation</t>
  </si>
  <si>
    <t>Proufas/Ruf, Sport in der Sozialen Arbeit</t>
  </si>
  <si>
    <t>Börner/Carlson, Europasoziologie</t>
  </si>
  <si>
    <t>Hajatpour, Islamische Ethik</t>
  </si>
  <si>
    <t>Wöhrle/Arnold/Brandl/Knospe/Unger/Zierer, Führung - Leadership</t>
  </si>
  <si>
    <t>Unseld, Musik und Erinnerung</t>
  </si>
  <si>
    <t>Buttner/Brönner, Sozialmedizin für die Soziale Arbeit</t>
  </si>
  <si>
    <t>Adelmann/Linseisen, Medientheorie</t>
  </si>
  <si>
    <t>Wendt/Schimang/Schüßler/Wehrs, von, Digitalisierung und Recht</t>
  </si>
  <si>
    <t>Gordon, Was ist Philosophie? Eine kleine Einführung</t>
  </si>
  <si>
    <t xml:space="preserve">Nemtsov, Jüdische Musik </t>
  </si>
  <si>
    <t>Gisbertz-Astolfi, Ethik des Krieges</t>
  </si>
  <si>
    <t>Borsdorff/Nüßer, MODULWISSEN Einsatzrecht 3</t>
  </si>
  <si>
    <t>Grosse, Praktische Fälle aus dem Sozialrecht</t>
  </si>
  <si>
    <t>Bretschneider/Nitze, Musterklausuren Disziplinarrecht für die Bundespolizei</t>
  </si>
  <si>
    <t>Trainerakademie Köln / Staatskanzlei NRW, Motorische Vielseitigkeitsausbildung als Voraussetzung für zukünftiges sportartspezifisches Training</t>
  </si>
  <si>
    <t>Faust/Schneider, Sozialökonomik. Ein kulturalistischer Ansatz</t>
  </si>
  <si>
    <t>Neumann, Juristische Argumentationstheorie</t>
  </si>
  <si>
    <t>Höffler/Butz, Schlüsseltexte Rechtssoziologie</t>
  </si>
  <si>
    <t>Patzelt, Politikwissenschaft</t>
  </si>
  <si>
    <t>Grosse/Weber/Wesemann, SGB II und SGB XII für Studium und Praxis (Bd. 3/3)</t>
  </si>
  <si>
    <t>Eikötter/Küstermann, Existenzsicherungsrecht für die Soziale</t>
  </si>
  <si>
    <t>Starski, Internationaler und europäischer Menschenrechtsschutz</t>
  </si>
  <si>
    <t>Schneider, Transkulturelle Medien und Kommunikation</t>
  </si>
  <si>
    <t>Braunschneider, BGB AT</t>
  </si>
  <si>
    <t>1</t>
  </si>
  <si>
    <t>Neuwald/Rathmann, Fälle und Lösungen zum StGB</t>
  </si>
  <si>
    <t>2</t>
  </si>
  <si>
    <t xml:space="preserve">Austermann, Staatsrecht. Staatsorganisationsrecht und Allgemeine Grundrechtslehren </t>
  </si>
  <si>
    <t>Boorberg, Vorschriftensammlung für die Sicherheitswirtschaft. Textausgabe mit ausführlichem Sachregister</t>
  </si>
  <si>
    <t>Boorberg, Aufgaben und Lösungen aus der Ersten Juristischen Staatsprüfung in Bayern im Öffentlichen Recht</t>
  </si>
  <si>
    <t>Boorberg, Aufgaben und Lösungen aus der Zweiten Juristischen Staatsprüfung in Bayern im Öffentlichen Recht</t>
  </si>
  <si>
    <t>Metzler-Müller, Wie löse ich einen Privatrechtsfall?</t>
  </si>
  <si>
    <t>Neuwald u.a., Fälle und Lösungen zum BPolG. für die Ausbildung in der Bundespolizei</t>
  </si>
  <si>
    <t>Klocke, Arbeitsrecht</t>
  </si>
  <si>
    <t>Wagner, Basisgesetze Einsatzrecht</t>
  </si>
  <si>
    <t>Sauerland/Menzel, Öffentliche Finanzwirtschaft</t>
  </si>
  <si>
    <t>Bach, Klassiker der Soziologie</t>
  </si>
  <si>
    <t>Lerm/Lambiase, Einsatzrecht kompakt - Sachverhaltsbeurteilung für die Grundausbildung</t>
  </si>
  <si>
    <t>Lerm/Lambiase, Einsatzrecht kompakt - Wissenstrainer für die Grundausbildung</t>
  </si>
  <si>
    <t>Ackermann/Clages/Roll, Handbuch der Kriminalistik</t>
  </si>
  <si>
    <t>Nowrousian/Bahne, Strafrecht für die Polizei</t>
  </si>
  <si>
    <t>Uhl, Die Abgrenzung der Rechtsprechungsbefugnisse von Tatsachen- und Revisionsgerichten</t>
  </si>
  <si>
    <t>Calliess, Entflechtung im europäischen Energiebinnenmarkt</t>
  </si>
  <si>
    <t>Ohler, Forderungsverbriefung als Finanzierungsinstrument der öffentlichen Hand</t>
  </si>
  <si>
    <t>Kreutz ua, Realitäten des Zivilrechts Grenzen des Zivilrecht</t>
  </si>
  <si>
    <t>Pauly, Wendepunkte - Beiträge zur Rechtsentwicklung der letz</t>
  </si>
  <si>
    <t>Beck u.a., Anwaltsrecht II</t>
  </si>
  <si>
    <t>5</t>
  </si>
  <si>
    <t>Mutschler, Der Prümer Vertrag</t>
  </si>
  <si>
    <t>Herrmann u.a., Die Anwaltsklausur im öffentlichen Recht</t>
  </si>
  <si>
    <t>Henkel u.a., Die Kommunalisierung von Staatsaufgaben</t>
  </si>
  <si>
    <t>Hsieh, E-Mail-Überwachung zur Gefahrenabwehr</t>
  </si>
  <si>
    <t>Henneke u.a., Kommunale Verantwortung für Gesundheit und Pflege</t>
  </si>
  <si>
    <t>Becht u.a., Prüfungsschwerpunkte im Zivilprozess</t>
  </si>
  <si>
    <t>Henneke u.a., Sparkassen, Landes- und Förderbanken nach der Finanzmarktkrise</t>
  </si>
  <si>
    <t>Bartmann, Terrorlisten</t>
  </si>
  <si>
    <t>Heckmann u.a., Adäquates Sicherheitsniveau bei der elektronischen Kommunikation</t>
  </si>
  <si>
    <t>Huber, Beiträge zu Juristenausbildung und Hochschulrecht</t>
  </si>
  <si>
    <t>Huber, Beschlüsse des Deutschen Juristen-Fakultätentages 1999-2009</t>
  </si>
  <si>
    <t>Berg ua, Die Kollegiale Coaching Konferenz</t>
  </si>
  <si>
    <t>Bonin, Grundrechtsschutz durch verfahrensrechtliche Kompensation bei Maßnahmen der polizeilichen Informationsvorsorge</t>
  </si>
  <si>
    <t>Heussen, Interessante Zeiten</t>
  </si>
  <si>
    <t>Biemann, "Streifenfahrten" im Internet</t>
  </si>
  <si>
    <t>Diercks-Harms, Die rechtsgestaltende Anwaltsklausur</t>
  </si>
  <si>
    <t>Richter, Institutionalisierte öffentlich-private Partnerschaften der Gemeinden in Deutschland und Frankreich</t>
  </si>
  <si>
    <t>Weisensee, Die energierechtliche Planfeststellung von Erdkabeln</t>
  </si>
  <si>
    <t>Delfs u.a., Assessorexamen und Berufseinstieg im Öffentlichen Recht</t>
  </si>
  <si>
    <t>Degen u.a., Anwaltsrecht I</t>
  </si>
  <si>
    <t>6</t>
  </si>
  <si>
    <t>Kuhlmey u.a., Praxishandbuch Security</t>
  </si>
  <si>
    <t>Korts, Grundzüge im internationalen Steuerrecht</t>
  </si>
  <si>
    <t>Kokemoor u.a., Arbeitsrecht I</t>
  </si>
  <si>
    <t>Hamann u.a., Arbeitsrecht II</t>
  </si>
  <si>
    <t>Benning ua, Bürgerliches Recht I</t>
  </si>
  <si>
    <t>Doerfert ua, Europarecht</t>
  </si>
  <si>
    <t>Ostendorf u.a., Internationales Wirtschaftsrecht Internationales Privatrecht</t>
  </si>
  <si>
    <t>Oberrath ua, Öffentliches Wirtschaftsrecht</t>
  </si>
  <si>
    <t>Boorberg, Aufgaben und Lösungen aus Ersten Juristischen Staatsprüfungen in Bayern im Öffentlichen Recht. aktualisiert und publiziert in den Bayerischen Verwaltungsblättern (BayVBl.) 2014/2015</t>
  </si>
  <si>
    <t>Boorberg, Aufgaben und Lösungen aus Zweiten Juristischen Staatsprüfungen in Bayern im Öffentlichen Recht. aktualisiert und publiziert in den Bayerischen Verwaltungsblättern (BayVBl.) 2014/2015</t>
  </si>
  <si>
    <t>Benning ua, Bürgerliches Recht II</t>
  </si>
  <si>
    <t>Spitzer, Persönlichkeitsschutz von Amtsträgern? Zur Kennzeichnungspflicht von Polizeivolzugsbeamten</t>
  </si>
  <si>
    <t>Dornis, Zuwanderer in Betreuungs- und Unterbringungsverfahren</t>
  </si>
  <si>
    <t>Belz, Bundesmeldegesetz</t>
  </si>
  <si>
    <t>Effer-Uhe u.a., Einheit der Prozessrechtswissenschaft?</t>
  </si>
  <si>
    <t>Haffner, Kosten-Nutzen-Abwägungen im Sicherheitsrecht</t>
  </si>
  <si>
    <t>Schönstedt, Umgang mit psychisch kranken Menschen aus der Perspektive der Gefahrenabwehrbehörden</t>
  </si>
  <si>
    <t>Marburger, Die Unfallversicherung in der betrieblichen Praxis</t>
  </si>
  <si>
    <t>3</t>
  </si>
  <si>
    <t>Schneider u.a., Der Mahnbescheid und seine Vollstreckung</t>
  </si>
  <si>
    <t>7</t>
  </si>
  <si>
    <t>Marburger, Die Pflegeversicherung</t>
  </si>
  <si>
    <t>Niebling, Allgemeine Geschäftsbedingungen. Allgemeiner Teil - Grundlagen</t>
  </si>
  <si>
    <t>10</t>
  </si>
  <si>
    <t>Niebling, Allgemeine Geschäftsbedingungen. Besonderer Teil - Praxiswissen</t>
  </si>
  <si>
    <t>Frank ua, Bewertung und Abschreibung</t>
  </si>
  <si>
    <t>Jürgen, Das Allgemeine Gleichbehandlungsgesetz</t>
  </si>
  <si>
    <t>Eduard, Brandleichen – Tatortarbeit und Ermittlungen</t>
  </si>
  <si>
    <t>Rothfuss u.a, Lohnpfändungsverfahren beim Arbeitgeber</t>
  </si>
  <si>
    <t>Gundel u.a., Sicherheit für Versammlungsstätten und Veranstaltungen</t>
  </si>
  <si>
    <t>Graf u.a., BGH – Jahrbuch Strafrecht 2017</t>
  </si>
  <si>
    <t>Büttner, Prostituiertenschutzgesetz</t>
  </si>
  <si>
    <t>Niebling, Die CE Kennzeichnung</t>
  </si>
  <si>
    <t>Kalbfleisch, Die Waffensachkundeprüfung</t>
  </si>
  <si>
    <t>Winterberg, Betäubungsmittel im Straßenverkehr</t>
  </si>
  <si>
    <t>Trenczek u.a., Inobhutnahme</t>
  </si>
  <si>
    <t>Ostgathe, Waffenrecht kompakt</t>
  </si>
  <si>
    <t>Friedl, Der Brandschutzbeauftragte – Prüfungsfragen und Antworten</t>
  </si>
  <si>
    <t>Marburger, Aushilfskräfte</t>
  </si>
  <si>
    <t>14</t>
  </si>
  <si>
    <t>Marburger, Entgelt in der Sozialversicherung</t>
  </si>
  <si>
    <t>Stricker, Tatortarbeit</t>
  </si>
  <si>
    <t>Hermanutz u.a., Strukturierte Vernehmung und Glaubhaftigkeit</t>
  </si>
  <si>
    <t>4</t>
  </si>
  <si>
    <t>Bischoff, Der GmbH-Geschäftsführer</t>
  </si>
  <si>
    <t>Füglein u.a., Strafrecht Allgemeiner Teil - echt verständlich! Erläuterungen und Schemata für Studium und Beruf</t>
  </si>
  <si>
    <t>Petersen u.a., Marktorientierte Immobilienbewertung</t>
  </si>
  <si>
    <t>Kalbfleisch, Interventionsdienst</t>
  </si>
  <si>
    <t>Keller u.a., Telekommunikationsüberwachung und andere verdeckte Ermittlungsmaßnahmen</t>
  </si>
  <si>
    <t>Gassner, Fit für Prüfungen im Verwaltungsrecht</t>
  </si>
  <si>
    <t>Böckh, Recht im Studium der Sozialen Arbeit Gesamtausgabe</t>
  </si>
  <si>
    <t>Wecker, Polizeiliche Abkürzungen</t>
  </si>
  <si>
    <t>Dienstbühl, Extremismus und Radikalisierung</t>
  </si>
  <si>
    <t>Keller, Fälle und Lösungen zum Eingriffsrecht in Nordrhein-Westfalen. Bd. 1</t>
  </si>
  <si>
    <t>Bülow, Wahlordnung zum Landespersonalvertretungsgesetz Nordrhein-Westfalen</t>
  </si>
  <si>
    <t>Müller, Einsatzfahrten</t>
  </si>
  <si>
    <t>Lerm/Lambiase, Einsatzrecht kompakt - Fälle zum Recht des unmittelbaren Zwanges</t>
  </si>
  <si>
    <t>Rebler u.a., Großraum- und Schwertransporte und selbstfahrende Arbeitsmaschinen</t>
  </si>
  <si>
    <t>Böckh, Recht im Studium der Sozialen Arbeit - Teilausgabe Allgem. Zivilrecht, Beratungs- und Prozesskostenhilfe; Fälle und Lösungen</t>
  </si>
  <si>
    <t>Böckh, Recht im Studium der Sozialen Arbeit - Teilausgabe Familienrecht. Fälle und Lösungen</t>
  </si>
  <si>
    <t>Böckh, Recht im Studium der Sozialen Arbeit - Teilausgabe Teilausgabe Kinder- und Jugendhilferecht</t>
  </si>
  <si>
    <t>Böckh, Recht im Studium der Sozialen Arbeit - Teilausgabe Allgemeines Sozialverwaltungsrecht. Fälle und Lösungen</t>
  </si>
  <si>
    <t>Böckh, Recht im Studium der Sozialen Arbeit - Teilausgabe Sozialrecht. Fälle und Lösungen</t>
  </si>
  <si>
    <t>Böckh, Recht im Studium der Sozialen Arbeit - Teilausgabe Strafrecht</t>
  </si>
  <si>
    <t>Friedl ua, Der Brandschutzbeauftragte. Grundwissen für Ausbildung und Praxis</t>
  </si>
  <si>
    <t>Keller, Gemeindeordnung, Landkreisordnung, Verwaltungsgemeinschaftsordnung für den Freistaat Bayern</t>
  </si>
  <si>
    <t>18</t>
  </si>
  <si>
    <t>Fahrner, Staatsschutzstrafrecht</t>
  </si>
  <si>
    <t>Menzel ua, Öffentliches Baurecht für Architekten und Bauinge</t>
  </si>
  <si>
    <t>Gemmerich, Die Sonderpolizeien des Bundes</t>
  </si>
  <si>
    <t>Beck u.a., Fälle und Lösungen zur StPO</t>
  </si>
  <si>
    <t>Metzner, Teleskopschlagstock und Mehrzweckeinsatzstock</t>
  </si>
  <si>
    <t>Hübsch u.a., Bayerisches Psychisch-Krankenhilfe-Gesetz (BayPsychKHG)</t>
  </si>
  <si>
    <t>Lerm/Lambiase, Einsatzrecht kompakt Sachverhaltsbeurteilung leicht gemacht</t>
  </si>
  <si>
    <t>Lerm/Lambiase, Öffentliches Dienstrecht für die Bundespolizei</t>
  </si>
  <si>
    <t>Friedl, Prüfung für Brandschutzbeauftragte. 800 Fragen und Antworten</t>
  </si>
  <si>
    <t>Hirschberger, Tabellen zur Bilanzierung und Rechnungslegung</t>
  </si>
  <si>
    <t>Wawer, Politisches Grundwissen für Ausbildung und Studium in</t>
  </si>
  <si>
    <t>MINISTERIUM, Krankenhausrecht 2019</t>
  </si>
  <si>
    <t>Ebert, Das aktuelle Disziplinarrecht</t>
  </si>
  <si>
    <t>Eisenmenger u.a., Handbuch Hamburger Polizei- und Ordnungsrecht für Studium und Praxis</t>
  </si>
  <si>
    <t>Lerm/Lambiase, Einsatzrecht - Basisausbildung gehobener Dienst</t>
  </si>
  <si>
    <t>Wernert, Internetkriminalität</t>
  </si>
  <si>
    <t>Müller, Polizeibeamte als Zeugen im Strafverfahren</t>
  </si>
  <si>
    <t>Spranger u.a., Handbuch des Feuerbestattungsrechts</t>
  </si>
  <si>
    <t>Lerm/Lambiase, Einsatzrecht kompakt - Sachverhaltsbeurteilung für die weitere Ausbildung</t>
  </si>
  <si>
    <t>Posch, Polizeirelevante psychische Störungen</t>
  </si>
  <si>
    <t>Mokros, Polizeiorganisation in Nordrhein-Westfalen</t>
  </si>
  <si>
    <t>Schmid u.a., Bayerische Bauordnung 2020 und 2021 im Vergleich</t>
  </si>
  <si>
    <t>Dürrschmidt ua, Jahrbuch des Instituts für Angewandte Forsch</t>
  </si>
  <si>
    <t>Lerm/Lambiase, Einsatzrecht kompakt - Definitionswissen für die weitere Ausbildung</t>
  </si>
  <si>
    <t>Brimer ua, Politische Zusammenhänge verstehen</t>
  </si>
  <si>
    <t>Neuwald u.a., Fälle und Lösungen zur StPO</t>
  </si>
  <si>
    <t>Keller, Fälle und Lösungen zum Eingriffsrecht in Nordrhein-Westfalen. Bd. 2</t>
  </si>
  <si>
    <t>Busse u.a., SGB XIV - Ein Überblick über das neue Soziale Entschädigungsrecht (SER)</t>
  </si>
  <si>
    <t>Neuwald u.a., Fälle und Lösungen - Die Zwischenprüfung</t>
  </si>
  <si>
    <t>Drost u.a., Das neue Wasserrecht</t>
  </si>
  <si>
    <t>Siemes, Die Whistleblowing-Richtlinie der EU</t>
  </si>
  <si>
    <t>Lerm/Lambiase, Einsatzrecht kompakt - Wissenstrainer für die weitere Ausbildung</t>
  </si>
  <si>
    <t>Nerlich, Eingriffsrecht Brandenburg</t>
  </si>
  <si>
    <t>Jochmann/Zitzmann/Pabst, Sachkundeprüfung im Bewachungsgewerbe in Frage und Antwort gemäß § 34a GewO</t>
  </si>
  <si>
    <t>Lerm/Lambiase, Einsatzrecht kompakt - Definitionswissen für die Grundausbildung</t>
  </si>
  <si>
    <t>Jesser, Das Niedersächsische Kommunalrecht</t>
  </si>
  <si>
    <t>Schulz u.a., Einsatzrecht kompakt - Fälle zum Waffenrecht für die weitere Ausbildung</t>
  </si>
  <si>
    <t>Dißars ua, Die Einkünfte aus Gewerbebetrieb</t>
  </si>
  <si>
    <t>Lerm/Rabenstein, Einsatzrecht kompakt - Ausländerrecht für die weitere Ausbildung</t>
  </si>
  <si>
    <t>Franz, Öffentliches Recht</t>
  </si>
  <si>
    <t>Füglein u.a., Strafprozessrecht - echt verständlich! Prüfungswissen für die Polizeiausbildung</t>
  </si>
  <si>
    <t>Schreiber, Sachenrecht</t>
  </si>
  <si>
    <t>8</t>
  </si>
  <si>
    <t>Bleck/Reichert/Stenzel, Soziale Arbeit in der Lebensphase Alter</t>
  </si>
  <si>
    <t>Linardatos/Roth-Isigkeit/Rückert, Recht der Digitalisierung</t>
  </si>
  <si>
    <t>Güldenpfennig, Sportphilosophie. Einführung</t>
  </si>
  <si>
    <t>Binas-Preisendörfer, Populäre Musik zwischen Musik- und Medienwissenschaften</t>
  </si>
  <si>
    <t>Hübscher, Wirtschafts- und Unternehmensethik</t>
  </si>
  <si>
    <t>Dorner, Ästhetische Bildung und Bildende K.</t>
  </si>
  <si>
    <t>Zieschang, Strafrecht Besonderer Teil 1</t>
  </si>
  <si>
    <t>Blaschke, Sozialgeschichte</t>
  </si>
  <si>
    <t>Ludwigs/Zentgraf, Casebook Grundrechte</t>
  </si>
  <si>
    <t>Uffelmann/Zajas, Postcolonial Studies</t>
  </si>
  <si>
    <t>Kaiser, Fachkraft/Servicekraft für Schutz und Sicherheit – Betriebswirtschaftliche Grundlagen</t>
  </si>
  <si>
    <t>Neuwald/Rathmann, Fälle und Lösungen zum UZwG</t>
  </si>
  <si>
    <t>Lerm/Lambiase, Einsatzrecht kompakt - Recht des unmittelbaren Zwanges. Zwischen- und Laufbahnprüfung erfolgreich bestehen</t>
  </si>
  <si>
    <t>Wölfle/Mäschle/Nothhelfer, Kompendium für Immobilienberufe</t>
  </si>
  <si>
    <t>Goertz, Innere Sicherheit - von A bis Z</t>
  </si>
  <si>
    <t>Daubner, Fälle und Lösungen im Verkehrsrecht</t>
  </si>
  <si>
    <t>Grosse/Weber/Wesemann, SGB II und SGB XII für Studium und Praxis (Bd. 2/3)</t>
  </si>
  <si>
    <t>Laustetter, Fälle und Lösungen im Strafrecht für die Polizeiausbildung</t>
  </si>
  <si>
    <t>Jenni, Lehrbuch der Hebräischen Sprache des Alten Testaments</t>
  </si>
  <si>
    <t>Jenni, Ergänzungsheft zum Lehrbuch der Hebräischen Sprache</t>
  </si>
  <si>
    <t>Pfeil/Müller, Qualitativ Forschen in der Sozialen Arbeit</t>
  </si>
  <si>
    <t>Fuhrmann, Musikphilosophie</t>
  </si>
  <si>
    <t>Keym, Musik und Kulturtransfer</t>
  </si>
  <si>
    <t>Fredrich/Pausch, Fälle und Lösungen zum Polizei- und Ordnungsrecht in Hessen</t>
  </si>
  <si>
    <t>Pohl ua, Sozialarbeiterische Beziehungsgestaltung</t>
  </si>
  <si>
    <t>Posch, Vernehmungs- und Aussagepsychologie für Polizeistudium und -praxis</t>
  </si>
  <si>
    <t>Backes, Autocracies</t>
  </si>
  <si>
    <t>Thiel/Seiberth/Mayer, Sportsoziologie. Ein Lehrbuch in 13 Lektionen</t>
  </si>
  <si>
    <t>Meckelnborg, P. Ovidius Naso, Remedia amoris</t>
  </si>
  <si>
    <t>Boeckh/Stölner, Armut und Soziale Arbeit</t>
  </si>
  <si>
    <t>Scheufele/Hummel/Jost/Spachmann, Grundbegriffe der Kommunikationswissenschaft</t>
  </si>
  <si>
    <t>Göhler, Theorie politischer Institutionen</t>
  </si>
  <si>
    <t>Klee/Schröder, Politikdidaktik</t>
  </si>
  <si>
    <t>Mackensen/Bullerjahn, Musiksoziologie</t>
  </si>
  <si>
    <t>Schrott, Medizinstrafrecht</t>
  </si>
  <si>
    <t>Schmitt ua, ZPO II: Zwangsvollstreckungsverfahren</t>
  </si>
  <si>
    <t>Böckh, Recht im Studium der Sozialen Arbeit. Fälle und Lösungen</t>
  </si>
  <si>
    <t>Matjeka/Peetz/Sander/Welz, Vorschriftensammlung Europarecht</t>
  </si>
  <si>
    <t>Dreyer, Polybios – Leben und Werk im Banne Roms</t>
  </si>
  <si>
    <t>Achenbach, Philosophie der Philosophischen Praxis</t>
  </si>
  <si>
    <t>Nerlich, Fälle und Lösungen zum Eingriffsrecht Brandenburg</t>
  </si>
  <si>
    <t>Gunkel/ Hoffmann, Beamtenrecht in Nordrhein-Westfalen</t>
  </si>
  <si>
    <t>Fritze/Mutschler/Stockel-Veltmann, Kommunales Finanzmanagement NRW. Fachbuch mit praktischen Übungen und Lösungen</t>
  </si>
  <si>
    <t>Lerm, Sicherheitsrecht in Bayern</t>
  </si>
  <si>
    <t>Einmahl, Zivilrecht. Lehrbuch zum Zivilrecht für die öffentliche Verwaltung</t>
  </si>
  <si>
    <t>Kilian/Knuth, Medienmanagement</t>
  </si>
  <si>
    <t>Kirchschläger, Ethisches Entscheiden</t>
  </si>
  <si>
    <t>Zieschang, Strafrecht Allgemeiner Teil</t>
  </si>
  <si>
    <t>Klaiber, PolRep für die Laufbahnprüfung mD in Baden-Württemberg</t>
  </si>
  <si>
    <t>Kirchschläger, Ethical Decision-Making</t>
  </si>
  <si>
    <t>Gäb, Philosophy of Religion</t>
  </si>
  <si>
    <t>Schmitz, Juvenal</t>
  </si>
  <si>
    <t>Aßländer, Wirtschafts- und Unternehmensethik</t>
  </si>
  <si>
    <t>Jochmann/Zitzmann/Pabst, Sachkundeprüfung im Bewachungsgewerbe gemäß § 34a GewO</t>
  </si>
  <si>
    <t>Bell u.a., Fachkraft/Servicekraft für Schutz und Sicherheit. Band 1: Lernfelder für den Berufsschulunterricht (Lernfeldbuch)</t>
  </si>
  <si>
    <t>Liebsch, Sozialphilosophie. Einführung</t>
  </si>
  <si>
    <t>Radde-Antweiler, Religion und digitale Medien</t>
  </si>
  <si>
    <t xml:space="preserve">Nesselrath, Lukian von Samosata </t>
  </si>
  <si>
    <t>Lohrenscheit/Schmelz/Schmitt/Straub, International Social Work and Social Movements. Introduction</t>
  </si>
  <si>
    <t>Gärtner, International Security and Peace. Definitions from A—Z</t>
  </si>
  <si>
    <t>Linke, Einzelfallhilfe in der Sozialen Arbeit</t>
  </si>
  <si>
    <t>Christa, Marketing in der Sozialwirtschaft</t>
  </si>
  <si>
    <t>Gawrich/Ostermann, Außen- und Sicherheitspolitik</t>
  </si>
  <si>
    <t>Günther/Wesselmann, Soziale Arbeit mit Menschen</t>
  </si>
  <si>
    <t>Balzer, Theorien und Methoden der Wissenschaft. Eine Einführung</t>
  </si>
  <si>
    <t>Mennemann, Identität und Disziplintheorien der Sozialen Arbeit</t>
  </si>
  <si>
    <t>Kropp/Sonnberger, Environmental sociology</t>
  </si>
  <si>
    <t>Bell u.a., Fachkraft/Servicekraft für Schutz und Sicherheit. Band 2: Wissensbasis für Ausbildung und Beruf (Fachkompetenzbuch)</t>
  </si>
  <si>
    <t>Gerharz/Neubert, Entwicklungssoziologie</t>
  </si>
  <si>
    <t>Metag ua., Politische Kommunikation</t>
  </si>
  <si>
    <t>Heibach, Medienästhetik</t>
  </si>
  <si>
    <t>Renn, Gesellschaftstheorie</t>
  </si>
  <si>
    <t>Jochmann/Zitzmann/Pabst, Unterrichtungsverfahren im Bewachungsgewerbe gemäß § 34a GewO</t>
  </si>
  <si>
    <t>Müller, Strafverfahrensrecht für Polizeistudium und -praxis</t>
  </si>
  <si>
    <t>Maaz/Bachsleitner, Bildungssoziologie</t>
  </si>
  <si>
    <t>Lauth/Bein, Vergleichende Demokratieforschung</t>
  </si>
  <si>
    <t>Ruppert/Nicolai, Examinatorium Strafrecht AT</t>
  </si>
  <si>
    <t>Denga, Casebook Vertragsrecht</t>
  </si>
  <si>
    <t>Rüpke, Roman Historiography</t>
  </si>
  <si>
    <t>Glorius, Flucht und Flüchtlingsaufnahme</t>
  </si>
  <si>
    <t>Grimm/Rosenberger/Deininger, Tierethik</t>
  </si>
  <si>
    <t>Rüpke/ Bianchi Mancini, Ancient Epic Poetry</t>
  </si>
  <si>
    <t>Henningsen/Jochem, Die politischen Systeme Nordeuropas</t>
  </si>
  <si>
    <t>Hausen, Versorgungsforschung</t>
  </si>
  <si>
    <t>Kandale/Rugenstein, Das Repetitorium. Lehr- und Lernbuch für die Approbationsprüfung Psychotherapie</t>
  </si>
  <si>
    <t>Portnov, Ukraine-Studien</t>
  </si>
  <si>
    <t>Hancken/Borchert, Soziale Arbeit mit Gruppen</t>
  </si>
  <si>
    <t>Wolf, Wettbewerbsrecht</t>
  </si>
  <si>
    <t>Busse, Projektmanagement in der Pflege</t>
  </si>
  <si>
    <t>Enders/Hesse, Gesellschafts- und Handelsrecht</t>
  </si>
  <si>
    <t>Wagner-Nagy/Kahrs, Ethnolinguistik</t>
  </si>
  <si>
    <t>Pflüger, Arbeitssoziologie</t>
  </si>
  <si>
    <t>Schmieder, Recht der Kinder- und Jugendarbeit</t>
  </si>
  <si>
    <t>Kleesattel/Sonderegger, Ästhetik</t>
  </si>
  <si>
    <t>Runge, Tugendethik. Einführung</t>
  </si>
  <si>
    <t>Ricart Brede, Varietäten- und Soziolinguistik</t>
  </si>
  <si>
    <t>Goertz, Handbuch Äußere Sicherheit</t>
  </si>
  <si>
    <t>Rothhaar, Deontologische Ethik</t>
  </si>
  <si>
    <t>Walthert, Religiöse Rituale</t>
  </si>
  <si>
    <t>Grutzpalk, Gesellschaftswissenschaftliche Grundlagen für Polizei und Verwaltung</t>
  </si>
  <si>
    <t>Obst/Siegel, Praktische Fälle aus dem Bürgerlichen Recht</t>
  </si>
  <si>
    <t>Grimberg, Neues Kommunales Haushaltsrecht LSA</t>
  </si>
  <si>
    <t>Sprenger-Menzel/Brockhaus, Grundlagen des Controllings</t>
  </si>
  <si>
    <t>Borsdorff/Deyda/Maier, Luftsicherheit für die Bundespolizei</t>
  </si>
  <si>
    <t>Ernst-Köbl/Reichel, Bürgerliches Recht</t>
  </si>
  <si>
    <t>Findeisen/Trommer, Kommunale Finanzwirtschaft (Doppik)</t>
  </si>
  <si>
    <t>Theisen/Vesper, Ordnungswidrigkeitenrecht</t>
  </si>
  <si>
    <t>Berner/Hofmann, Historische Bildungsforschung</t>
  </si>
  <si>
    <t>Linardatos, Bereicherungsrecht</t>
  </si>
  <si>
    <t>Körtner, Ökumenische Kirchenkunde</t>
  </si>
  <si>
    <t>Greschat, Lehrwerk Evangelische Theologie, Kirchengeschichte I: Von der Alten Kirche bis zum
Hochmittelalter (Band 3)</t>
  </si>
  <si>
    <t>Schäufele, Kirchengeschichte II: ﻿Vom Spätmittelalter bis zur Gegenwart</t>
  </si>
  <si>
    <t>Leonhardt, Ethik</t>
  </si>
  <si>
    <t>Karle, Praktische Theologie</t>
  </si>
  <si>
    <t>Domsgen, Religionspädagogik</t>
  </si>
  <si>
    <t>Wrogemann, Religionswissenschaft und Interkulturelle Theologie</t>
  </si>
  <si>
    <t xml:space="preserve">Körtner, Dogmatik </t>
  </si>
  <si>
    <t>Herz, Sportphilosophie</t>
  </si>
  <si>
    <t>Maibach, Fahrzeugzulassungsrecht kompakt für Ausbildung und Praxis</t>
  </si>
  <si>
    <t xml:space="preserve">Sprenger-Menzel/Henßler, Volkswirtschaftslehre und Wirtschaftspolitik. Grundlagen der Nationalökonomie und der Wirtschafts- und Sozialpolitik für Bachelor- und Master-Studiengänge </t>
  </si>
  <si>
    <t>Jung/Pankoke-Wunderwald/Schiemenz, Wirtschaftliches Grundwissen für die öffentliche Verwaltung</t>
  </si>
  <si>
    <t>Grosse/Weber/Wesemann, SGB II und SGB XII für Studium und Praxis (Bd. 1/3). Band 1: Grundsicherung für Arbeitsuchende</t>
  </si>
  <si>
    <t>Heid, Beamtenrecht des Bundes</t>
  </si>
  <si>
    <t>Schmidt, Das politische System Südafrikas</t>
  </si>
  <si>
    <t>Düben, Das politische System Chinas</t>
  </si>
  <si>
    <t>Hartnuß, Gemeinsam gestalten: Soziale Arbeit und bürgerschaftliches Engagement. Das Handbuch für Studium und Praxis</t>
  </si>
  <si>
    <t>Schulze-Krüdener, Emotionen und Humor in der Sozialen Arbeit. Ein Studienbuch für die Praxis</t>
  </si>
  <si>
    <t>Kahrass/Mertz, Ethik in der Public Health. Analysieren, Bewerten, Entscheiden</t>
  </si>
  <si>
    <t>Lüdders/Zeeb, Methoden der empirischen Forschung. Ein Handbuch für Studium und Berufspraxis</t>
  </si>
  <si>
    <t>Raudszus/Stieler, Unternehmenskommunikation. Mit Praxisbeispielen aus der Gesundheitswirtschaft</t>
  </si>
  <si>
    <t>Dettmann/Bense, Der Wegweiser zum wissenschaftlichen Arbeiten. Für Studium, Fernstudium und Praxis</t>
  </si>
  <si>
    <t>Scherenberg, Gesundheitsökonomische Evaluationen kompakt. Für Studium, Prüfung und Beruf</t>
  </si>
  <si>
    <t>Lüdders, Fragebogen- und Leitfadenkonstruktion. Ein Handbuch für Studium und Berufspraxis</t>
  </si>
  <si>
    <t>Lüdders, Qualitative Methoden und Methodenmix. Ein Handbuch für Studium und Berufspraxis</t>
  </si>
  <si>
    <t>Hoffmann/Hüsgen, Führung und Personalmanagement für die Sicherheitswirtschaft</t>
  </si>
  <si>
    <t>Wagner, Eingriffsrecht Sachsen-Anhalt. Grundlagenwissen für Polizeistudium und -praxis</t>
  </si>
  <si>
    <t>Gassner, Kompendium Verwaltungsrecht. mit Musterentscheidungen und Arbeitshilfen</t>
  </si>
  <si>
    <t>Kirchhoff, Europa und Polizei. Lehrbuch zum Europarecht Auswirkungen auf die Gefahrenabwehr und Strafverfolgung</t>
  </si>
  <si>
    <t>Behr, Islamische Religionspädagogik</t>
  </si>
  <si>
    <t>Goertz u.a., Terrorismus und Amok</t>
  </si>
  <si>
    <t>Caskel, Historische Musikwissenschaft</t>
  </si>
  <si>
    <t>Siebel, Theorien, Methoden und Argumente</t>
  </si>
  <si>
    <t>Ruf, Medienästhetik</t>
  </si>
  <si>
    <t>Kneissl, Der Auslandsaufenthalt. Studium | Referendariat | Master | Promotion</t>
  </si>
  <si>
    <t>Chitic/Christ/ Daniel/Kaufmann/Koede/Rank/Rohleder/Strobel/Zwiener, HR Basics. Einführung in das Personalmanagement für Studierende</t>
  </si>
  <si>
    <t>Rohde/Lustig, Wöhler, Allgemeines Verwaltungsrecht</t>
  </si>
  <si>
    <t>Johannisbauer/Bode, Prüfungsschmata Öffentliches Recht</t>
  </si>
  <si>
    <t>Musterklausuren für das Polizeistudium</t>
  </si>
  <si>
    <t>Hofmann/Wiesener, Praktische Fälle aus dem Kommunalrecht</t>
  </si>
  <si>
    <t>Conradi/Hasebrink, Allgemeines Verwaltungsrecht</t>
  </si>
  <si>
    <t>Binus/Sponer/Koolman, Sächsische Gemeindeordnung</t>
  </si>
  <si>
    <t>Lerm, Allgemeines Sicherheits- und Ordnungsgesetz (ASOG) Berlin</t>
  </si>
  <si>
    <t>Schütze, Strafrecht für Polizeistudium und -praxis. Allgemeiner Teil</t>
  </si>
  <si>
    <t>Schieren, Das politische System</t>
  </si>
  <si>
    <t>Nicolai u.a., Internetstrafrecht</t>
  </si>
  <si>
    <t>Schurz, Wissenschaftstheorie</t>
  </si>
  <si>
    <t>Fauser, Kulturwissenschaft</t>
  </si>
  <si>
    <t>Härtner/Eschmann, Predigen lernen</t>
  </si>
  <si>
    <t>Vieth, Angewandte Ethik</t>
  </si>
  <si>
    <t>Horn, Politische Philosophie</t>
  </si>
  <si>
    <t>Quante, Allgemeine Ethik. Einführung</t>
  </si>
  <si>
    <t>Wild/Rosch, Sozialpsychologie für die Soziale Arbeit</t>
  </si>
  <si>
    <t>Kling/Thomas, Wettbewerbs- und Kartellrecht</t>
  </si>
  <si>
    <t>Barg, Medienanalyse</t>
  </si>
  <si>
    <t>Ziegler, Frühe Neuzeit</t>
  </si>
  <si>
    <t>Weber-Grellet, Bilanzsteuerrecht</t>
  </si>
  <si>
    <t>21</t>
  </si>
  <si>
    <t>Faßbender/König/Musall, Sächsisches Kommunalrecht</t>
  </si>
  <si>
    <t>Drüen, Allgemeines Steuerrecht</t>
  </si>
  <si>
    <t>Kuhli, Strafrechtsgeschichte</t>
  </si>
  <si>
    <t>Boguth/Piechotta-Henze/Priesemuth, Kommunikation und Konfliktmanagement in der Pflege</t>
  </si>
  <si>
    <t>Bleschick/Oellerich, Unternehmenssteuerrecht</t>
  </si>
  <si>
    <t>Rauch, Führung in der Polizei. Theorie und Praxis der Personalführung</t>
  </si>
  <si>
    <t>Ziller, Methoden der empirischen Politikwissenschaft</t>
  </si>
  <si>
    <t>Brandl, Prozessmanagement in der SW</t>
  </si>
  <si>
    <t>Aprasidze, Das politische System Georgiens</t>
  </si>
  <si>
    <t>Henke, Casebook Sachenrecht</t>
  </si>
  <si>
    <t>Lutz/Schuster, Gender Studies</t>
  </si>
  <si>
    <t>Hiltrud, Ekel ist okay. Ein Lern- und Lehrbuch zum Umgang mit Emotionen in Pflegeausbildung und Pflegealltag</t>
  </si>
  <si>
    <t>Pfütsch/Hähner-Rombach, Entwicklungen in der Krankenpflege und in anderen Gesundheitsberufen nach 1945</t>
  </si>
  <si>
    <t>Zimmermann, Semantik</t>
  </si>
  <si>
    <t>Schulz-Nieswandt, Gemeinwirtschaft</t>
  </si>
  <si>
    <t>Scherer, Dramen-Analyse</t>
  </si>
  <si>
    <t>Frankewitsch, Polizei- und Ordnungsrecht NRW. OBG NRW mit Bezügen zur Bescheidtechnik, zum Ordnungswidrigkeitenrecht, VwVG NRW und VwGR</t>
  </si>
  <si>
    <t>Bienek/Lorenz, SL 11 - Öffentliches Baurecht</t>
  </si>
  <si>
    <t>Braun/Haumer, Versammlungsrecht Nordrhein-Westfalen. Ein Leitfaden für Studium und Praxis</t>
  </si>
  <si>
    <t>Fritz, Recht der staatlichen Ersatzleistungen. Das Anspruchssystem im Staatshaftungsrecht</t>
  </si>
  <si>
    <t>Grosse, Praktische Fälle aus dem Sozialrecht. Klausuraufgaben mit Lösungen und Prüfungsschemata</t>
  </si>
  <si>
    <t>Wolf/Maier/Bretschneider, MODULWISSEN Einsatzrecht 4</t>
  </si>
  <si>
    <t>Büttner/Schade/Scholze/Susel, Gefahrenabwehrrecht - Polizeirecht in Schleswig-Holstein</t>
  </si>
  <si>
    <t>Tillmann, Steuerrecht kompakt</t>
  </si>
  <si>
    <t>Hill/Hartmann, Historische Sprachwissenschaft</t>
  </si>
  <si>
    <t>Michalski, Kunstgeschichte</t>
  </si>
  <si>
    <t>Lengyel, Geschichte Ungarns</t>
  </si>
  <si>
    <t>Schneider, Roman-Analyse</t>
  </si>
  <si>
    <t>Reiß/Hummel, Umsatzsteuerrecht</t>
  </si>
  <si>
    <t>Sauerland/Menzel, Vorschriftensammlung Öffentliche Finanzwirtschaft. mit einer Einführung für Studium und Praxis</t>
  </si>
  <si>
    <t>Philosophische Grundbegriffe Sozialer Arbeit</t>
  </si>
  <si>
    <t>Grotz/Schroeder, Das politische System der BRD</t>
  </si>
  <si>
    <t>Schmude/Lindner, Tourismusgeographie</t>
  </si>
  <si>
    <t>Dieter/Köllner, Das politische System Australiens</t>
  </si>
  <si>
    <t>Lee, Das politische System Nordkoreas</t>
  </si>
  <si>
    <t>Audehm/Corsten, Sozialisation</t>
  </si>
  <si>
    <t>Ernst-Auga, Religion und Geschlecht</t>
  </si>
  <si>
    <t xml:space="preserve">Wolff/Wolff, Krankenpflege: Einführung in das Studium ihrer Geschichte </t>
  </si>
  <si>
    <t>Tille/Tanneberger, Fälle und Lösungen zum Polizeigesetz Baden-Württemberg</t>
  </si>
  <si>
    <t>Sattler, Erlösung? Lehrbuch der Soteriologie</t>
  </si>
  <si>
    <t>Nerlich, Eingriffsrecht Sachsen</t>
  </si>
  <si>
    <t>Heinker, Medienrecht</t>
  </si>
  <si>
    <t>Borchert, Norm und Devianz in der Sozialen Arbeit</t>
  </si>
  <si>
    <t>Vogel/Sahel, Morphologie des Deutschen, 2.A.</t>
  </si>
  <si>
    <t>Markewitz, Textlinguistik und Textsortenlinguistik</t>
  </si>
  <si>
    <t>Krauß, Prähistorische Archäologie</t>
  </si>
  <si>
    <t>Thies, Philosophische Anthropologie</t>
  </si>
  <si>
    <t>Harm, Lexikologie, 2.A.</t>
  </si>
  <si>
    <t>Zieschang, Strafrecht Besonderer Teil 2</t>
  </si>
  <si>
    <t>Kreft, Einkommensteuerrecht</t>
  </si>
  <si>
    <t>Emmerich/Walke, Ausländerrecht für Polizeistudium und -praxis</t>
  </si>
  <si>
    <t>Hermstein/Nikolai, Kinder- und Jugendhilfe in der Schule</t>
  </si>
  <si>
    <t>Enxing, Prozesstheologie. Eine Einführung</t>
  </si>
  <si>
    <t>Schrenk, Die Frühzeit des Menschen</t>
  </si>
  <si>
    <t>Schrenk, Die Neandertaler</t>
  </si>
  <si>
    <t>Kiesel, Schreiben in finsteren Zeiten</t>
  </si>
  <si>
    <t>Schulze Wessel, Die übersehene Nation</t>
  </si>
  <si>
    <t>Condemi, Denisova</t>
  </si>
  <si>
    <t>Tietz, Nietzsche</t>
  </si>
  <si>
    <t>Ingold, Quantentheorie</t>
  </si>
  <si>
    <t>Straßenberger, Die Denkerin</t>
  </si>
  <si>
    <t>Goeschel, München 38</t>
  </si>
  <si>
    <t>Sommer, Die verdammt blutige Geschichte der Antike</t>
  </si>
  <si>
    <t>Vorländer, Demokratie</t>
  </si>
  <si>
    <t>Jones, Kreuzfahrer</t>
  </si>
  <si>
    <t>Arney, Aufstand der Zellen</t>
  </si>
  <si>
    <t>Levin, Black History</t>
  </si>
  <si>
    <t>Lehmann, Jüdische Geschichte</t>
  </si>
  <si>
    <t>Kossert, Ostpreußen</t>
  </si>
  <si>
    <t>Maier, Geschichte Schottlands</t>
  </si>
  <si>
    <t>Meier, Leo Strauss</t>
  </si>
  <si>
    <t>Wiemer, Theoderich der Große</t>
  </si>
  <si>
    <t>Greiner, Weißglut</t>
  </si>
  <si>
    <t>Calic, Balkan-Odyssee, 1933-1941</t>
  </si>
  <si>
    <t>Winkler, Warum es so gekommen ist</t>
  </si>
  <si>
    <t>Meier, Giovanni Boccaccio</t>
  </si>
  <si>
    <t>Molitor, Hermann Göring</t>
  </si>
  <si>
    <t>Stephan, Friedrich I.</t>
  </si>
  <si>
    <t>Hasinger, Geschichte des Universums</t>
  </si>
  <si>
    <t>Wildberger, Die Philosophie der Stoa</t>
  </si>
  <si>
    <t>Rudolph, Sendestörung</t>
  </si>
  <si>
    <t>Kössler, Franco</t>
  </si>
  <si>
    <t>Page, Die Kunst der Bienen</t>
  </si>
  <si>
    <t>Piketty, Für einen ökologischen Sozialismus</t>
  </si>
  <si>
    <t>Frei, Konrad Adenauer</t>
  </si>
  <si>
    <t>Raulff, Wie es euch gefällt</t>
  </si>
  <si>
    <t>Gabriel, Moralische Tatsachen</t>
  </si>
  <si>
    <t>Rostalski, Wer soll was tun?</t>
  </si>
  <si>
    <t>Simanowski, Sprachmaschinen</t>
  </si>
  <si>
    <t>Crul, Gesellschaft der Minderheiten</t>
  </si>
  <si>
    <t>Brüggemeier, Margaret Thatcher</t>
  </si>
  <si>
    <t>Mayer-Ahuja, Klassengesellschaft akut</t>
  </si>
  <si>
    <t>Kowalczuk, Die neue Mauer</t>
  </si>
  <si>
    <t>Saenger, Gesellschaftsrecht</t>
  </si>
  <si>
    <t>Birk, Marketing- und Vertriebsrecht eBook</t>
  </si>
  <si>
    <t>Kleeberg, IFRS-Handbuch</t>
  </si>
  <si>
    <t>Wittig, Wirtschaftsstrafrecht (GdR) eBook</t>
  </si>
  <si>
    <t>Bitter/Röder, BGB Allgemeiner Teil</t>
  </si>
  <si>
    <t>Wörlen/Kokemoor/Lohrer, Sachenrecht</t>
  </si>
  <si>
    <t>Junker, Internationales Privatrecht</t>
  </si>
  <si>
    <t>Kurpat, Das Zivilurteil</t>
  </si>
  <si>
    <t>Muthorst, Grundlagen der Rechtswissenschaft</t>
  </si>
  <si>
    <t>Jacoby/von Hinden, Studienkommentar BGB</t>
  </si>
  <si>
    <t>Musielak, Grundkurs BGB eBook</t>
  </si>
  <si>
    <t>Junker, Grundkurs Arbeitsrecht</t>
  </si>
  <si>
    <t>Pohlmann, Zivilprozessrecht</t>
  </si>
  <si>
    <t>Reichold, Arbeitsrecht eBook</t>
  </si>
  <si>
    <t>Wellenhofer, Familienrecht eBook</t>
  </si>
  <si>
    <t>Kindler, Grundkurs Handels- und Gesellschaftsrecht</t>
  </si>
  <si>
    <t>Joecks/Jäger, Studienkommentar StGB</t>
  </si>
  <si>
    <t>Murmann, Grundkurs Strafrecht</t>
  </si>
  <si>
    <t>Gröpl, Staatsrecht I eBook</t>
  </si>
  <si>
    <t>Sauer, Staatsrecht III eBook</t>
  </si>
  <si>
    <t>Schroeder, Grundkurs Europarecht</t>
  </si>
  <si>
    <t>Stollmann, Öffentliches Baurecht eBook</t>
  </si>
  <si>
    <t>Frotscher, Internationales Steuerrecht</t>
  </si>
  <si>
    <t>Loose, Erbschaftssteuerrecht</t>
  </si>
  <si>
    <t>Junker, Internationales Zivilprozessrecht (GdR) eBook</t>
  </si>
  <si>
    <t>Kloepfer, Umweltschutzrecht</t>
  </si>
  <si>
    <t>Lettl, Lauterkeitsrecht (GdR) eBook</t>
  </si>
  <si>
    <t>Feess, Umweltökonomie und Umweltpolitik eBook</t>
  </si>
  <si>
    <t>Calliess, Staatsrecht III eBook</t>
  </si>
  <si>
    <t>Belz, Spitzenleistungen im Key Account Management eBook</t>
  </si>
  <si>
    <t>Medicus, Grundwissen zum Bürgerlichen Recht eBook</t>
  </si>
  <si>
    <t>Lettl, Kartellrecht (GdR) eBook</t>
  </si>
  <si>
    <t>Burgi, Vergaberecht eBook</t>
  </si>
  <si>
    <t>Dicken/Henssler, Bilanzrecht</t>
  </si>
  <si>
    <t>Poelzig, Kapitalmarktrecht (GdR) eBook</t>
  </si>
  <si>
    <t>Kahle, Grundzüge der Handels- und Steuerbilanz eBook</t>
  </si>
  <si>
    <t>Knöringer, Die Assessorklausur im Zivilprozess</t>
  </si>
  <si>
    <t>Wolters/Gubitz, Strafrecht im Assessorexamen</t>
  </si>
  <si>
    <t>Elzer, Prüfungswissen ZPO für Rechtsreferendare</t>
  </si>
  <si>
    <t>Enders, Grundzüge des Internationalen Wirtschaftsrechts</t>
  </si>
  <si>
    <t>Foerste, Insolvenzrecht</t>
  </si>
  <si>
    <t>Wörlen, Schuldrecht BT eBook</t>
  </si>
  <si>
    <t>Looschelders, Schuldrecht BT eBook</t>
  </si>
  <si>
    <t>Corsten, Schritt für Schritt zur Bachelorarbeit eBook</t>
  </si>
  <si>
    <t>Kämmerer, Staatsorganisationsrecht eBook</t>
  </si>
  <si>
    <t>Bitter, Handelsrecht eBook</t>
  </si>
  <si>
    <t>Elzer, Die ZPO in Fällen eBook</t>
  </si>
  <si>
    <t>Güllemann, Wirtschaftsprivatrecht Bd. 1 eBook</t>
  </si>
  <si>
    <t>Wörlen, Arbeitsrecht eBook</t>
  </si>
  <si>
    <t>Schäfer, Gesellschaftsrecht eBook</t>
  </si>
  <si>
    <t>Bucher, KI und wissenschaftliches Arbeiten</t>
  </si>
  <si>
    <t>Welslau, Arbeitsrechtl. Restrukturierungsmanagement eBook</t>
  </si>
  <si>
    <t>Podszun/Rohner, Nachhaltigkeit und Recht</t>
  </si>
  <si>
    <t>Zahn, Wörterbuch für Bank und Börse eBook</t>
  </si>
  <si>
    <t>Rinker, Ohne Schminke eBook</t>
  </si>
  <si>
    <t>Corsten, Projektmanagement eBook</t>
  </si>
  <si>
    <t>Kimsey-House, Co-Active Coaching eBook</t>
  </si>
  <si>
    <t>Förster, Die KI-Verordnung in der Praxis eBook</t>
  </si>
  <si>
    <t>Helmig, Nonprofit Management eBook</t>
  </si>
  <si>
    <t>Thiemann, Grundkurs Steuerrecht eBook</t>
  </si>
  <si>
    <t>Walker, Verhandeln wie ein Profi eBook</t>
  </si>
  <si>
    <t>Lipkin, Dein bestes Selbst eBook</t>
  </si>
  <si>
    <t>Rieg, Praxisratgeber KI im Controlling eBook</t>
  </si>
  <si>
    <t>Preißler, Eintscheidungsorientierte Kostenrechnung eBook</t>
  </si>
  <si>
    <t>Horsch, Institutionenökonomik/Betriebswirtschaftslehre eB</t>
  </si>
  <si>
    <t>Schwedler, BE BRAVE! eBook</t>
  </si>
  <si>
    <t>Willms, Führung entwickeln eBook</t>
  </si>
  <si>
    <t>Waltermann, Arbeitsrecht Bd. 1: Individualarbeitsrecht eBook</t>
  </si>
  <si>
    <t>Eller, Die Taube in der Hand eBook</t>
  </si>
  <si>
    <t>Quaas-Reinhard, Die innere (R)Evolution eBook</t>
  </si>
  <si>
    <t>Hamm, Kettensprenger eBook</t>
  </si>
  <si>
    <t>Fujimoto, Daytrading eBook</t>
  </si>
  <si>
    <t>Glaeser, Selbstwirksamkeit in Beruf und Alltag eBook</t>
  </si>
  <si>
    <t>Stumpf, Die 10 wichtigsten Zukunftsthemen im Marketing eBook</t>
  </si>
  <si>
    <t>Oestereich, Organisiert euch einfach eBook</t>
  </si>
  <si>
    <t>Bieg, Bankbilanzierung nach HGB und IFRS eBook</t>
  </si>
  <si>
    <t>Evers, There's Nothing Like This eBook</t>
  </si>
  <si>
    <t>Müller-Bornemann, Souverän im Change eBook</t>
  </si>
  <si>
    <t>Kagerer, Raus aus dem Wahnsinn! eBook</t>
  </si>
  <si>
    <t>Aktuelle Wirtschaftsgesetze 2026 (Vahlen) eBook</t>
  </si>
  <si>
    <t>Klein, RETHINKING MARKETING eBook</t>
  </si>
  <si>
    <t>Wöhe, Grundzüge Unternehmensfinanzierung eBook</t>
  </si>
  <si>
    <t>Grenny, Crucial Conversations eBook</t>
  </si>
  <si>
    <t>Richardi, Kollektives Arbeitsrecht eBook</t>
  </si>
  <si>
    <t>Lackmann, Klausur im Zwangsvollstreckungsrecht eBook</t>
  </si>
  <si>
    <t>Striepling, Kollektives Arbeitsrecht eBook</t>
  </si>
  <si>
    <t>Maxwell, The Charismatic Leader eBook</t>
  </si>
  <si>
    <t>Prasad, Was ich von Darwin über das Investieren lernte eBook</t>
  </si>
  <si>
    <t>Leupold, Don´t Panic eBook</t>
  </si>
  <si>
    <t>Barth, Aufgeklärtes Management eBook</t>
  </si>
  <si>
    <t>Meadows, Thinking in Systems eBook</t>
  </si>
  <si>
    <t>Holbeck/Schwindl, Arbeitsrecht</t>
  </si>
  <si>
    <t>Brox/Walker, Allgemeiner Teil des BGB</t>
  </si>
  <si>
    <t>Looschelders, SchuldR AT</t>
  </si>
  <si>
    <t>Rolletschke, Steuerstrafrecht</t>
  </si>
  <si>
    <t>Frenz, Öffentliches Recht eBook</t>
  </si>
  <si>
    <t>Ipsen/Kaufhold/Wischmayer, Staatorganisationsrecht</t>
  </si>
  <si>
    <t>Oberheim, Zivilprozessrecht für Referendare</t>
  </si>
  <si>
    <t>Ziegler, Das Strafurteil</t>
  </si>
  <si>
    <t>Sieck, Der Key Account Manager eBook</t>
  </si>
  <si>
    <t>Frotscher, Verfassungsgeschichte (GdR) eBook</t>
  </si>
  <si>
    <t>Köhler, BGB Allgemeiner Teil</t>
  </si>
  <si>
    <t>Medicus/Lorenz, Schuldrecht I Allgemeiner Teil</t>
  </si>
  <si>
    <t>Neuner, Allgemeiner Teil des Bürgerlichen Rechts eBook</t>
  </si>
  <si>
    <t>Wellenhofer, Sachenrecht</t>
  </si>
  <si>
    <t>Thüsing, Arbeitsrecht</t>
  </si>
  <si>
    <t>Kischel, Rechtsvergleichung</t>
  </si>
  <si>
    <t>JuS-SR 057 Koch, Gesellschaftsrecht eBook</t>
  </si>
  <si>
    <t>Lettl, Handelsrecht eBook</t>
  </si>
  <si>
    <t>Peukert, Urheberrecht eBook</t>
  </si>
  <si>
    <t>Kett-Straub, Sanktionenrecht (GdR) eBook</t>
  </si>
  <si>
    <t xml:space="preserve">Rengier, Strafrecht Allgemeiner Teil </t>
  </si>
  <si>
    <t>Rengier, Strafrecht Besonderer Teil I (GdR) eBook</t>
  </si>
  <si>
    <t>Rengier, Strafrecht Besonderer Teil II (GdR) eBook</t>
  </si>
  <si>
    <t>Geis, Polizei- und Ordnungsrecht eBook</t>
  </si>
  <si>
    <t>Herdegen, Internationales Wirtschaftsrecht eBook</t>
  </si>
  <si>
    <t>Kluth, Öffentliches Wirtschaftsrecht (GdR) eBook</t>
  </si>
  <si>
    <t>Brox, Allgemeines Schuldrecht (GdR) eBook</t>
  </si>
  <si>
    <t>Brox, Besonderes Schuldrecht (GdR) eBook</t>
  </si>
  <si>
    <t>Stadler, Allgemeiner Teil des BGB (GdR) eBook</t>
  </si>
  <si>
    <t>Dorsch/Schütze/Kaltenbach, Strafrecht für Polizeistudium und -praxis</t>
  </si>
  <si>
    <t>Gordon, Bioethics. An Opinionated Introduction</t>
  </si>
  <si>
    <t>Zahavi, Einführung in die Phänomenologie</t>
  </si>
  <si>
    <t>Brodowski/Schramm, Internationales und Europäisches Strafrecht</t>
  </si>
  <si>
    <t>Hennemann, Datenrecht</t>
  </si>
  <si>
    <t>Raiser, Recht der Kapitalgesellschaften eBook</t>
  </si>
  <si>
    <t>Fateh-Moghadan, Rechtssoziologie</t>
  </si>
  <si>
    <t>Schilken/Brinkmann, Zivilprozessrecht</t>
  </si>
  <si>
    <t>Meckl, Internationales Management eBook</t>
  </si>
  <si>
    <t>Lettmann, Pricing eBook</t>
  </si>
  <si>
    <t>Joecks/Jäger, Studienkommentar StPO</t>
  </si>
  <si>
    <t>Lahusen/Eichenberg/Payk/Priemel, Deutsches Justizunrecht im 20 Jahrhundert</t>
  </si>
  <si>
    <t>Dallmayer, Die Station in Strafsachen eBook</t>
  </si>
  <si>
    <t>Schmitt, #derbankbart</t>
  </si>
  <si>
    <t>Zeitz, Leistung</t>
  </si>
  <si>
    <t>Hölscher, Irre/Führung</t>
  </si>
  <si>
    <t>Schiffers, Gewinn(en) durch unternehmerischen Einkauf</t>
  </si>
  <si>
    <t>Coyle, Der Culture Code</t>
  </si>
  <si>
    <t>Ury, YES!</t>
  </si>
  <si>
    <t>Muster, Bits &amp; Bolzen</t>
  </si>
  <si>
    <t>Maurer/Schwarz, Staatsrecht I</t>
  </si>
  <si>
    <t>Kingreen, Polizei- und Ordnungsrecht</t>
  </si>
  <si>
    <t>William, Possible</t>
  </si>
  <si>
    <t>Capol, Popcorn Manifest</t>
  </si>
  <si>
    <t>Schwenker, Abschied von der Illusion der Berechenbarkeit</t>
  </si>
  <si>
    <t>Bergen, Future Builders</t>
  </si>
  <si>
    <t>Logan, Tribal Leadership</t>
  </si>
  <si>
    <t>Berle, Klarheit</t>
  </si>
  <si>
    <t>Bulligan, Erste Hilfe für die Psyche</t>
  </si>
  <si>
    <t>Wittkowski, Die E-Rechnung</t>
  </si>
  <si>
    <t>Rumelt, Gute Strategie / Schlechte Strategie</t>
  </si>
  <si>
    <t>Wobser, Verändern, um zu bewahren eBook</t>
  </si>
  <si>
    <t>Weidl, Be Wonderful - Menschen großartig machen</t>
  </si>
  <si>
    <t>Schüller, Narrative für eine bessere Zukunft</t>
  </si>
  <si>
    <t>Corsten, Betriebswirtschaftslehre</t>
  </si>
  <si>
    <t>Lind, Der Promtathon-Praxis-Guide</t>
  </si>
  <si>
    <t>Esch, Corporate Branding</t>
  </si>
  <si>
    <t>Müller/Gelbrich, Interkulturelles Marketing</t>
  </si>
  <si>
    <t>Klunzinger, Einführung in das Handels- und Gesellschaftsrecht</t>
  </si>
  <si>
    <t>Dewar, CEO Masterclass</t>
  </si>
  <si>
    <t>Brunell, Bitcoin für alle</t>
  </si>
  <si>
    <t>Kunnes, Strafprozessuale Revision</t>
  </si>
  <si>
    <t>Breidenbach, Was Gesetze sein könnten</t>
  </si>
  <si>
    <t>Pogue, Apple, die ersten 50 Jahre</t>
  </si>
  <si>
    <t>Katschemba, Prüfungswissen Fachkraft für Schutz und Sicherheit Band 1</t>
  </si>
  <si>
    <t>Stein, Bescheidtechnik II. Ergänzungsband - Muster, Übungen, Vertiefungen</t>
  </si>
  <si>
    <t>Stein, Bescheidtechnik I. Grundlagenband</t>
  </si>
  <si>
    <t>Brady, Die Kraft der Vielfalt</t>
  </si>
  <si>
    <t>Hartmann, Die Profilerin. Die neue Leadership Kompetenz</t>
  </si>
  <si>
    <t>Engländer/El-Ghazi, Strafprozessrecht</t>
  </si>
  <si>
    <t>Zeplin, Leadership in der Transformation</t>
  </si>
  <si>
    <t>Lau, Der Business-Coaching-Guide</t>
  </si>
  <si>
    <t>Schrenk, Nimm den Kuchen, nicht die Krümel!</t>
  </si>
  <si>
    <t>Schwab, Familienrecht</t>
  </si>
  <si>
    <t>Eschenbächer, Wirksames Change-Management eBook</t>
  </si>
  <si>
    <t>Wiechern, Beziehungsarbeit in Arbeitsbeziehungen</t>
  </si>
  <si>
    <t>Dubbel, Reality strikes back</t>
  </si>
  <si>
    <t>Aurel, Meditationen/Selbstbetrachtungen</t>
  </si>
  <si>
    <t>Tzu, Die Kunst des Krieges</t>
  </si>
  <si>
    <t>Schnatmann, Der Circle of Results</t>
  </si>
  <si>
    <t>Gibran, Der Prophet</t>
  </si>
  <si>
    <t>von Thunen, Aus bester Familie</t>
  </si>
  <si>
    <t>Scholz, Drop Your Tools - Transformation mit allen</t>
  </si>
  <si>
    <t>Hill, Denke nach und werde reicht</t>
  </si>
  <si>
    <t>Paramahansa, Autobiographie eines Yogi</t>
  </si>
  <si>
    <t>Hüsgen, Geprüfte Schutz- und Sicherheitskraft Band 1</t>
  </si>
  <si>
    <t>Hüsgen/Schmalzl, Geprüfte Schutz- und Sicherheitskraft Band 2</t>
  </si>
  <si>
    <t>Ostgathe, Waffenrecht aktuell</t>
  </si>
  <si>
    <t>Esch, Marketing</t>
  </si>
  <si>
    <t>Grunewald/Schlitt, Kapitalmarktrecht</t>
  </si>
  <si>
    <t>Suekar, Das Meeting Playbook eBook</t>
  </si>
  <si>
    <t>Kolbeck/Rauscher, Tourismus-Management</t>
  </si>
  <si>
    <t>Schulte, Logistik und Supply Chain Management</t>
  </si>
  <si>
    <t>Seelmann, Rechtsphilosophie eBook</t>
  </si>
  <si>
    <t>Henningsen/Jochem, The political systems of Northern Europe</t>
  </si>
  <si>
    <t>Kahl, Europäisches Verwaltungsrecht eBook</t>
  </si>
  <si>
    <t>Glistau u.a., Logistics and Quality Management</t>
  </si>
  <si>
    <t>Labahn, Die Offenbarung des Johannes</t>
  </si>
  <si>
    <t>Effert, Teuflisch und Clever eBook</t>
  </si>
  <si>
    <t>Permantier, Zwischen uns entsteht die Welt eBook</t>
  </si>
  <si>
    <t>Villa, Soziologie des Geschlechts</t>
  </si>
  <si>
    <t>Häußler/ Heinicke/Mahler/Pohli/Zessin/Zühlke, Pflege 4.0: Interdisziplinäre Ansätze und Generationenwechsel</t>
  </si>
  <si>
    <t>Schulze-Krüdener, Global denken — professionell handeln: Soziale Arbeit im Kontext nachhaltiger Entwicklung. Ein Studienbuch zum Einstieg mit Anwendungen für die Praxis</t>
  </si>
  <si>
    <t>Strauß, Materielles Strafrecht im 2. Staatsexamen</t>
  </si>
  <si>
    <t>Güllemann/Miras, Event- und Messerecht</t>
  </si>
  <si>
    <t>Aktuelle Wirtschaftsgesetze 2027 (Vahlen) eBook</t>
  </si>
  <si>
    <t>Paulini, Psychologische Verhandlungsführung</t>
  </si>
  <si>
    <t>Hitschold ua, Der Staat</t>
  </si>
  <si>
    <t>Bayerisches Staatsrecht</t>
  </si>
  <si>
    <t>Müller, Cross-Cultural Marketing eBook</t>
  </si>
  <si>
    <t>van Mazijk, Phänomenologie</t>
  </si>
  <si>
    <t>Edmondson, When Work Works</t>
  </si>
  <si>
    <t>de Wachter, Die Kunst, unglücklich zu sein eBook</t>
  </si>
  <si>
    <t>Schneeloch, Betriebswirtschaftl.Steuerlehre Bd.3 (neu) eBook</t>
  </si>
  <si>
    <t>David L. u.a., Selbstdistanz</t>
  </si>
  <si>
    <t>Kemper/Mayerhofer, Ethische Impulse</t>
  </si>
  <si>
    <t>Gostomzyk, Jura - mein Lernweg</t>
  </si>
  <si>
    <t>Bremer, Klar im Kopf eBook</t>
  </si>
  <si>
    <t>Rohn, 7 Strategien für Glück &amp; Wohlstand eBook</t>
  </si>
  <si>
    <t>Berger, Das wertvolle Nein eBook</t>
  </si>
  <si>
    <t>Bayer, Ganz einfach: Marke eBook</t>
  </si>
  <si>
    <t>Kolaschnik, The Essential Brand Stack eBook</t>
  </si>
  <si>
    <t>Leemann, Die 30 Rockstar Hacks eBook</t>
  </si>
  <si>
    <t>Calic, Karriere ohne Studium eBook</t>
  </si>
  <si>
    <t>Romes, Psychologische Sicherheit wirksam gestalten eBook</t>
  </si>
  <si>
    <t>Baars, Kunden Erfolg eBook</t>
  </si>
  <si>
    <t>Dirr, Komfort erstickt Führung eBook</t>
  </si>
  <si>
    <t>Diviney, Meister der Ungewissheit eBook</t>
  </si>
  <si>
    <t>Graf-Detert, Viel Führung. Wenig Wirkung eBook</t>
  </si>
  <si>
    <t>Bolz, Professionell verhandeln mit Struktur eBook</t>
  </si>
  <si>
    <t>Striebing, Die unsichtbaren Regeln der Organisation eBook</t>
  </si>
  <si>
    <t>Lampert, Einkommensteuerrecht</t>
  </si>
  <si>
    <t>Baumast, Nachhaltigkeitsmanagement in Kunst und Kultur</t>
  </si>
  <si>
    <t>Ego, Altes Testament</t>
  </si>
  <si>
    <t>Herzog et al. (Hg.), Gewalt historisch lesen</t>
  </si>
  <si>
    <t>Schwandt et al. (Hg.), Data Literacy</t>
  </si>
  <si>
    <t>Paul, The Myths That Made America, 2. Aufl.</t>
  </si>
  <si>
    <t>P&amp;C (Landesrecht)</t>
  </si>
  <si>
    <t>P&amp;C</t>
  </si>
  <si>
    <t>Open Access</t>
  </si>
  <si>
    <t>Inlibra Lehrbuch Juristische Ausbildung: Schlüsselkompetenzen 2026 I</t>
  </si>
  <si>
    <t>Inlibra Lehrbuch Europarecht 2027 I</t>
  </si>
  <si>
    <t>Backlist</t>
  </si>
  <si>
    <t>Inlibra Lehrbuch Öffentliches Recht 2027 I</t>
  </si>
  <si>
    <t>Inlibra Lehrbuch Öffentliches Recht 2026 I</t>
  </si>
  <si>
    <t>Inlibra Lehrbuch Soziale Arbeit/Sozialwirtschaft 2026 II</t>
  </si>
  <si>
    <t>Inlibra Lehrbuch Europarecht 2026 II</t>
  </si>
  <si>
    <t>Inlibra Lehrbuch Strafrecht 2026 II</t>
  </si>
  <si>
    <t>Inlibra Lehrbuch Politikwissenschaft 2026 II</t>
  </si>
  <si>
    <t>Inlibra Lehrbuch Jura Grundlagen 2026 II</t>
  </si>
  <si>
    <t>Inlibra Lehrbuch Jura Referendariat 2027 I</t>
  </si>
  <si>
    <t>Inlibra Lehrbuch Öffentliches Recht 2026 II</t>
  </si>
  <si>
    <t>Inlibra Lehrbuch Zivilrecht 2026 II</t>
  </si>
  <si>
    <t>Inlibra Lehrbuch Medien &amp; Kommunikation 2026 II</t>
  </si>
  <si>
    <t>Inlibra Lehrbuch Wirtschaft 2026 II</t>
  </si>
  <si>
    <t>Inlibra Lehrbuch Pädagogik 2026 II</t>
  </si>
  <si>
    <t>Inlibra Lehrbuch Philosophie 2027 I</t>
  </si>
  <si>
    <t>Inlibra Lehrbuch Gesundheit und Pflege 2026 II</t>
  </si>
  <si>
    <t>Inlibra Lehrbuch Kulturwissenschaft 2026 II</t>
  </si>
  <si>
    <t>Inlibra Lehrbuch Sprach- und Literaturwissenschaft 2026 I</t>
  </si>
  <si>
    <t>OA</t>
  </si>
  <si>
    <t>Inlibra Lehrbuch Philosophie 2026 II</t>
  </si>
  <si>
    <t>Inlibra Lehrbuch Soziologie 2026 II</t>
  </si>
  <si>
    <t>Inlibra Lehrbuch Sprach- und Literaturwissenschaft 2026 II</t>
  </si>
  <si>
    <t>Inlibra Lehrbuch Musikwissenschaft 2026 I</t>
  </si>
  <si>
    <t>Inlibra Lehrbuch Psychologie/Psychotherapie 2026 II</t>
  </si>
  <si>
    <t>Inlibra Lehrbuch Pädagogik 2026 I</t>
  </si>
  <si>
    <t>Inlibra Lehrbuch Musikwissenschaft 2027 I</t>
  </si>
  <si>
    <t>Inlibra Lehrbuch Juristische Ausbildung: Schlüsselkompetenzen 2026 II</t>
  </si>
  <si>
    <t>Inlibra Lehrbuch Geschichte 2026 II</t>
  </si>
  <si>
    <t>Inlibra Lehrbuch Sprach- und Literaturwissenschaft 2027 I</t>
  </si>
  <si>
    <t>Inlibra Lehrbuch Religion 2026 II</t>
  </si>
  <si>
    <t>Paket C. H. Beck LSW Altertumswissenschaft 2026 I</t>
  </si>
  <si>
    <t>Paket C. H. Beck LSW Literatur, Kunst, Musik 2026 I</t>
  </si>
  <si>
    <t>Paket C. H. Beck LSW Geschichte des 20. - 21. Jahrhunderts 2026 I</t>
  </si>
  <si>
    <t>Paket C. H. Beck LSW Naturkunde, Psychologie und Medizin 2026 I</t>
  </si>
  <si>
    <t>Paket C. H. Beck LSW Philosophie 2026 I</t>
  </si>
  <si>
    <t>Paket C. H. Beck LSW Politik, Wirtschaft und Gesellschaft 2026 I</t>
  </si>
  <si>
    <t>Paket C. H. Beck LSW Geschichte des Mittelalters und der Neuzeit 2026 I</t>
  </si>
  <si>
    <t>Paket Vahlen Jura Zivilrecht II 2026 II</t>
  </si>
  <si>
    <t>Paket Vahlen Wiso Buchführung, Bilanz, Steuern 2026 II</t>
  </si>
  <si>
    <t xml:space="preserve">Paket Vahlen Jura Zivilrecht I 2026 II </t>
  </si>
  <si>
    <t>Paket C.H.Beck Jura Zivilrecht II 2026 II</t>
  </si>
  <si>
    <t xml:space="preserve">Paket Vahlen Jura Referendarliteratur 2026 II </t>
  </si>
  <si>
    <t>Paket C.H.Beck Jura Rechtsgeschichte/Methodenlehre 2026 II</t>
  </si>
  <si>
    <t>Paket C.H.Beck Jura Zivilrecht I 2026 II</t>
  </si>
  <si>
    <t>Paket C.H.Beck Jura Wirtschaftsrecht 2026 II</t>
  </si>
  <si>
    <t>Paket C.H.Beck Jura Strafrecht 2026 II</t>
  </si>
  <si>
    <t>Paket C.H.Beck Jura Staatsrecht/Völkerrecht 2027 I</t>
  </si>
  <si>
    <t>Paket C.H.Beck Jura Verwaltungsrecht/Europarecht 2026 II</t>
  </si>
  <si>
    <t>Paket C.H.Beck Jura Steuerrecht 2026 II</t>
  </si>
  <si>
    <t>Paket Vahlen Wiso Volkswirtschaftslehre 2027 I</t>
  </si>
  <si>
    <t>Paket Vahlen Wiso Marketing 2027 I</t>
  </si>
  <si>
    <t>Paket Vahlen Jura Zivilrecht I 2027 I</t>
  </si>
  <si>
    <t>Paket Vahlen Wiso Recht für Wirtschaftswissenschaftler 2026 II</t>
  </si>
  <si>
    <t>Paket Vahlen Jura Zivilrecht II 2027 I</t>
  </si>
  <si>
    <t>Paket Vahlen Wiso Betriebswirtschaftslehre 2026 II</t>
  </si>
  <si>
    <t xml:space="preserve">Paket Vahlen Jura Strafrecht 2026 II </t>
  </si>
  <si>
    <t>Paket Vahlen Jura Öffentliches Recht 2026 II</t>
  </si>
  <si>
    <t>Paket C.H.Beck Jura Zivilrecht II 2027 I</t>
  </si>
  <si>
    <t>Paket Vahlen Wiso Investition und Finanzierung 2026 II</t>
  </si>
  <si>
    <t>Paket Vahlen Wiso Unternehmensführung, Management, Organisation 2026 II</t>
  </si>
  <si>
    <t>Paket C.H.Beck Jura Staatsrecht/Völkerrecht 2026 II</t>
  </si>
  <si>
    <t>Paket Vahlen Wiso Personal 2026 II</t>
  </si>
  <si>
    <t>Paket Vahlen Wiso Marketing 2026 II</t>
  </si>
  <si>
    <t>Paket Vahlen Wiso Personal 2027 I</t>
  </si>
  <si>
    <t>Inlibra Lehrbuch Juristische Ausbildung: Schlüsselkompetenzen 2027 I</t>
  </si>
  <si>
    <t>Inlibra Lehrbuch Gesundheit und Pflege 2027 I</t>
  </si>
  <si>
    <t>Paket C.H.Beck Jura Steuerrecht 2027 I</t>
  </si>
  <si>
    <t>CHB RSW</t>
  </si>
  <si>
    <t>Hessen</t>
  </si>
  <si>
    <t>Brandenburg</t>
  </si>
  <si>
    <t>Sachsen</t>
  </si>
  <si>
    <t>Baden-Württemberg</t>
  </si>
  <si>
    <t>Nordrhein-Westfalen</t>
  </si>
  <si>
    <t>Rheinland-Pfalz</t>
  </si>
  <si>
    <t>Hamburg</t>
  </si>
  <si>
    <t>Mecklenburg-Vorpommern</t>
  </si>
  <si>
    <t>Saarland</t>
  </si>
  <si>
    <t>Niedersachsen</t>
  </si>
  <si>
    <t>Bayern</t>
  </si>
  <si>
    <t>Thüringen</t>
  </si>
  <si>
    <t>Schleswig-Holstein</t>
  </si>
  <si>
    <t>Bremen</t>
  </si>
  <si>
    <t>Sachsen-Anhalt</t>
  </si>
  <si>
    <t>Berlin</t>
  </si>
  <si>
    <t>nomos</t>
  </si>
  <si>
    <t>Karl-Alber-Verlag</t>
  </si>
  <si>
    <t>Hase Koehler</t>
  </si>
  <si>
    <t>mabuse</t>
  </si>
  <si>
    <t>CHB LSW</t>
  </si>
  <si>
    <t>CHB Vahlen (RSW)</t>
  </si>
  <si>
    <t>CHB Vahlen</t>
  </si>
  <si>
    <t>transcript (Bielefeld University Press)</t>
  </si>
  <si>
    <t>GDR</t>
  </si>
  <si>
    <t>KLB</t>
  </si>
  <si>
    <t>Nomos Kompendien</t>
  </si>
  <si>
    <t>JLB</t>
  </si>
  <si>
    <t>Studienkurs Religion</t>
  </si>
  <si>
    <t>NomosBibliothek</t>
  </si>
  <si>
    <t>STP</t>
  </si>
  <si>
    <t>Studienkurs Politikwissenschaft</t>
  </si>
  <si>
    <t>Studienkurs Soziale Arbeit</t>
  </si>
  <si>
    <t>GK</t>
  </si>
  <si>
    <t>NOMOS Schlüsseltexte</t>
  </si>
  <si>
    <t>NomosStudium</t>
  </si>
  <si>
    <t>Studienkurs Medien &amp; Kommunikation</t>
  </si>
  <si>
    <t>Studienkurs Sozialwirtschaft</t>
  </si>
  <si>
    <t>Kompendien der Sozialen Arbeit</t>
  </si>
  <si>
    <t>Methodenbücher</t>
  </si>
  <si>
    <t>Kompendien der Pädagogik</t>
  </si>
  <si>
    <t>Studienkurs Gesundheit und Pflege</t>
  </si>
  <si>
    <t>Studienkurs Soziologie</t>
  </si>
  <si>
    <t>NomosLehrbuch</t>
  </si>
  <si>
    <t>GROL</t>
  </si>
  <si>
    <t>NOMOS Kompendium</t>
  </si>
  <si>
    <t>Nomos Studium</t>
  </si>
  <si>
    <t>Nomos Einführung</t>
  </si>
  <si>
    <t>NomosReferendariat</t>
  </si>
  <si>
    <t>Nomos Studien</t>
  </si>
  <si>
    <t>Studienkurs Ethik</t>
  </si>
  <si>
    <t>NOMOSCASEBOOK</t>
  </si>
  <si>
    <t>American Culture Studies, KUL_AMS</t>
  </si>
  <si>
    <t>Einsichten. Themen der Soziologie, SOZ_EIN</t>
  </si>
  <si>
    <t>NomosCasebook</t>
  </si>
  <si>
    <t>Studienkommentar</t>
  </si>
  <si>
    <t>NomosEinführung</t>
  </si>
  <si>
    <t>intro: Theologie</t>
  </si>
  <si>
    <t>Studienbücher</t>
  </si>
  <si>
    <t>Konzepte. Ansätze der Medien- und Kommunikationswissenschaft</t>
  </si>
  <si>
    <t>Studienkurs Wirtschaft</t>
  </si>
  <si>
    <t>Digital Humanities Research, SOZ_DHR</t>
  </si>
  <si>
    <t>intro: Kulturwissenschaft</t>
  </si>
  <si>
    <t>Phänomenologie</t>
  </si>
  <si>
    <t>Kompendien der Sozialwirtschaft</t>
  </si>
  <si>
    <t>intro: Philosophie</t>
  </si>
  <si>
    <t>Nomos Studienbuch</t>
  </si>
  <si>
    <t>NomosExaminatorium</t>
  </si>
  <si>
    <t>Histoire, KUL_HIS</t>
  </si>
  <si>
    <t>Rechtswissenschaft heute</t>
  </si>
  <si>
    <t>Thesisbände</t>
  </si>
  <si>
    <t>Lehrwerk Evangelische Theologie (LETh)</t>
  </si>
  <si>
    <t>NomosStudienbuch Landesrecht</t>
  </si>
  <si>
    <t>NomosTextbook</t>
  </si>
  <si>
    <t>Theologischer Handkommentar zum Neuen Testament (ThHK)</t>
  </si>
  <si>
    <t>Bewegtes Lernen</t>
  </si>
  <si>
    <t>Schnell informiert</t>
  </si>
  <si>
    <t>Kompendien der Gesundheit &amp; Pflege</t>
  </si>
  <si>
    <t>Sicher Informiert</t>
  </si>
  <si>
    <t>intro: Literaturwissenschaft</t>
  </si>
  <si>
    <t>Islamisches Recht</t>
  </si>
  <si>
    <t>Geschichte der deutschen Literatur von den Anfängen bis zur Gegenwart</t>
  </si>
  <si>
    <t>Diktatoren des 20. Jahrhunderts</t>
  </si>
  <si>
    <t>C.H.Beck Paperback</t>
  </si>
  <si>
    <t>JuS-Schriftenreihe/Studium</t>
  </si>
  <si>
    <t>C.H.BECK Wissen</t>
  </si>
  <si>
    <t>Edition der Carl Friedrich von Siemens Stiftung</t>
  </si>
  <si>
    <t>Studienprogramm Steuern</t>
  </si>
  <si>
    <t>Studienprogramm Recht</t>
  </si>
  <si>
    <t>Paperback</t>
  </si>
  <si>
    <t>Wissen</t>
  </si>
  <si>
    <t>Grundkurs</t>
  </si>
  <si>
    <t>Lernbücher Wirtschaft und Recht / Vahlens Lernbücher</t>
  </si>
  <si>
    <t>Verwaltung in Studium und Praxis</t>
  </si>
  <si>
    <t>Medien für die Bundespolizei</t>
  </si>
  <si>
    <t>Sächsische Lehrbriefe</t>
  </si>
  <si>
    <t>Studienbücher Antike</t>
  </si>
  <si>
    <t>Nova Classica. Marburger Fundus für Studium und Forschung in der Altertumswissenschaft</t>
  </si>
  <si>
    <t>ABW!R Arbeitsbücher Wirtschaftsrecht</t>
  </si>
  <si>
    <t>NomosStudienbuch</t>
  </si>
  <si>
    <t>Sportwissenschaften studieren</t>
  </si>
  <si>
    <t>Studienbuch Landesrecht</t>
  </si>
  <si>
    <t>Systemische Organisationsberatung und Aktionsforschung</t>
  </si>
  <si>
    <t>Boorberg Basics</t>
  </si>
  <si>
    <t>LMV</t>
  </si>
  <si>
    <t>Philosophieren mit Kindern</t>
  </si>
  <si>
    <t>Sportwissenschaft studieren</t>
  </si>
  <si>
    <t>Schriften zum Recht der Inneren Sicherheit</t>
  </si>
  <si>
    <t>Das Recht der Wirtschaft</t>
  </si>
  <si>
    <t>Mediensemiotik</t>
  </si>
  <si>
    <t>Tagung Junger Prozessrechtswissenschaftler</t>
  </si>
  <si>
    <t>Referendarausbildung Recht</t>
  </si>
  <si>
    <t>Schriftenreihe der Führungsakademie Baden-Württemberg</t>
  </si>
  <si>
    <t>Schriften zum deutschen und europäischen Kommunalrecht</t>
  </si>
  <si>
    <t>Veröffentlichungen des Deutschen Juristen-Fakultätentages</t>
  </si>
  <si>
    <t>Jahrbuch Junger Zivilrechtswissenschaftler</t>
  </si>
  <si>
    <t>Jenaer Schriften zum Recht</t>
  </si>
  <si>
    <t>Bochumer Beiträge zum Berg- und Energierecht</t>
  </si>
  <si>
    <t>Ethnologische Paperbacks</t>
  </si>
  <si>
    <t>Reimer Kulturwissenschaften</t>
  </si>
  <si>
    <t>Edition Schulsport</t>
  </si>
  <si>
    <t>Reimer Kunstwissenschaft</t>
  </si>
  <si>
    <t xml:space="preserve">Die Paketpreise der zurückliegenden Inlibra Lehrbuch-pakete 2026 I und 2026 II haben weiter ihre Gültigkeit. </t>
  </si>
  <si>
    <t>Iberoamericana Vervuert</t>
  </si>
  <si>
    <t>ID</t>
  </si>
  <si>
    <t>asp</t>
  </si>
  <si>
    <t>aisthesis</t>
  </si>
  <si>
    <t>alma-mater</t>
  </si>
  <si>
    <t>aubpress</t>
  </si>
  <si>
    <t>amvediciones</t>
  </si>
  <si>
    <t>apollon</t>
  </si>
  <si>
    <t>ArcHumanities</t>
  </si>
  <si>
    <t>artesinex</t>
  </si>
  <si>
    <t>buv</t>
  </si>
  <si>
    <t>jonas</t>
  </si>
  <si>
    <t>vdg</t>
  </si>
  <si>
    <t>boorberg</t>
  </si>
  <si>
    <t>boydellbrewer</t>
  </si>
  <si>
    <t>businessvillage</t>
  </si>
  <si>
    <t>carlauer</t>
  </si>
  <si>
    <t>cep</t>
  </si>
  <si>
    <t>aup</t>
  </si>
  <si>
    <t>ceupress</t>
  </si>
  <si>
    <t>theaterverlag</t>
  </si>
  <si>
    <t>dt.aerzteverlag</t>
  </si>
  <si>
    <t>ruw</t>
  </si>
  <si>
    <t>dpv</t>
  </si>
  <si>
    <t>reimer</t>
  </si>
  <si>
    <t>kunstwissenschaft</t>
  </si>
  <si>
    <t>mann</t>
  </si>
  <si>
    <t>dinmedia</t>
  </si>
  <si>
    <t>donbosco</t>
  </si>
  <si>
    <t>edicionesolejnik</t>
  </si>
  <si>
    <t>edition-ruprecht</t>
  </si>
  <si>
    <t>ergon</t>
  </si>
  <si>
    <t>eva</t>
  </si>
  <si>
    <t>irbverlag</t>
  </si>
  <si>
    <t>olms</t>
  </si>
  <si>
    <t>gerlach</t>
  </si>
  <si>
    <t>hamburgeredition</t>
  </si>
  <si>
    <t>wbg</t>
  </si>
  <si>
    <t>vervuert</t>
  </si>
  <si>
    <t>iudicium</t>
  </si>
  <si>
    <t>sramek</t>
  </si>
  <si>
    <t>verlagkarlalber</t>
  </si>
  <si>
    <t>klettcotta</t>
  </si>
  <si>
    <t>junfermann</t>
  </si>
  <si>
    <t>schattauer</t>
  </si>
  <si>
    <t>klostermann</t>
  </si>
  <si>
    <t>ksv</t>
  </si>
  <si>
    <t>kursbuch</t>
  </si>
  <si>
    <t>kursbuch-edition</t>
  </si>
  <si>
    <t>deutscherverein</t>
  </si>
  <si>
    <t>lehmanns</t>
  </si>
  <si>
    <t>leidenuniversitypress</t>
  </si>
  <si>
    <t>LeuvenUP</t>
  </si>
  <si>
    <t>manz</t>
  </si>
  <si>
    <t>metropol</t>
  </si>
  <si>
    <t>metropolitan</t>
  </si>
  <si>
    <t>MEYERundMEYER</t>
  </si>
  <si>
    <t>mitteldeutscher</t>
  </si>
  <si>
    <t>lukasverlag</t>
  </si>
  <si>
    <t>matthesseitz</t>
  </si>
  <si>
    <t>neofelis</t>
  </si>
  <si>
    <t>neukirchener</t>
  </si>
  <si>
    <t>newbusinessverlag</t>
  </si>
  <si>
    <t>passagen</t>
  </si>
  <si>
    <t>Reclam</t>
  </si>
  <si>
    <t>psychiatrieverlag</t>
  </si>
  <si>
    <t>psychosozialverlag</t>
  </si>
  <si>
    <t>Rheinwerk</t>
  </si>
  <si>
    <t>rombach</t>
  </si>
  <si>
    <t>Schaeffer-Poeschel</t>
  </si>
  <si>
    <t>schueren</t>
  </si>
  <si>
    <t>schwabe</t>
  </si>
  <si>
    <t>stiftungwarentest</t>
  </si>
  <si>
    <t>studienverlag</t>
  </si>
  <si>
    <t>haymon</t>
  </si>
  <si>
    <t>uvw</t>
  </si>
  <si>
    <t>inselverlag</t>
  </si>
  <si>
    <t>juedischerverlag</t>
  </si>
  <si>
    <t>dtklassiker</t>
  </si>
  <si>
    <t>weltreligionen</t>
  </si>
  <si>
    <t>Suhrkamp</t>
  </si>
  <si>
    <t>tebarflores</t>
  </si>
  <si>
    <t>tectum</t>
  </si>
  <si>
    <t>TEWISS</t>
  </si>
  <si>
    <t>*n/a</t>
  </si>
  <si>
    <t>mdwPress</t>
  </si>
  <si>
    <t>tvz</t>
  </si>
  <si>
    <t>UniversitaetsVerlagWebler</t>
  </si>
  <si>
    <t>utrata</t>
  </si>
  <si>
    <t>utzverlag</t>
  </si>
  <si>
    <t>vahlen</t>
  </si>
  <si>
    <t>vdiverlag</t>
  </si>
  <si>
    <t>vHK</t>
  </si>
  <si>
    <t>velbrueck</t>
  </si>
  <si>
    <t>vergangenheitsverlag</t>
  </si>
  <si>
    <t>beck-vahlen</t>
  </si>
  <si>
    <t>chbeckrsw</t>
  </si>
  <si>
    <t>verlag-regionalkultur</t>
  </si>
  <si>
    <t>koerner</t>
  </si>
  <si>
    <t>versus</t>
  </si>
  <si>
    <t>vvw</t>
  </si>
  <si>
    <t>walhalla</t>
  </si>
  <si>
    <t>wallstein</t>
  </si>
  <si>
    <t>kup</t>
  </si>
  <si>
    <t>westarp</t>
  </si>
  <si>
    <t>westfaelischesdampfboot</t>
  </si>
  <si>
    <t>wf</t>
  </si>
  <si>
    <t>zaphon</t>
  </si>
  <si>
    <t xml:space="preserve"> Prognosen Titel* Themenpakete
2027</t>
  </si>
  <si>
    <r>
      <t xml:space="preserve">Die in den Angebotsunterlagen (Inlibra Themenpakete 2027) genannten Titelzahlen stellen </t>
    </r>
    <r>
      <rPr>
        <b/>
        <i/>
        <sz val="11"/>
        <color rgb="FF000000"/>
        <rFont val="Roboto Condensed"/>
      </rPr>
      <t>unverbindliche</t>
    </r>
    <r>
      <rPr>
        <i/>
        <sz val="11"/>
        <color rgb="FF000000"/>
        <rFont val="Roboto Condensed"/>
      </rPr>
      <t xml:space="preserve"> </t>
    </r>
    <r>
      <rPr>
        <b/>
        <i/>
        <sz val="11"/>
        <color rgb="FF000000"/>
        <rFont val="Roboto Condensed"/>
      </rPr>
      <t>Prognosen</t>
    </r>
    <r>
      <rPr>
        <i/>
        <sz val="11"/>
        <color rgb="FF000000"/>
        <rFont val="Roboto Condensed"/>
      </rPr>
      <t xml:space="preserve"> dar. Sie beruhen auf den Erfahrungswerten der Verlage in den jeweiligen Themenbereichen und können sich im Produktionsverlauf noch ändern.
Für die Berechnung der Paketpreise sind daher nicht die absoluten Titelzahlen maßgeblich, sondern die kalkulierten Werte. Die ausgewiesenen Prognosen dienen ausschließlich der Veranschaulichung der voraussichtlichen inhaltlichen Zusammensetzung der Pakete.</t>
    </r>
  </si>
  <si>
    <t>10.5771/0942-9107</t>
  </si>
  <si>
    <t>10.5771/2566-7742</t>
  </si>
  <si>
    <t>10.5771/2625-9842</t>
  </si>
  <si>
    <t>10.5771/2363-6262</t>
  </si>
  <si>
    <t>10.5771/0943-7444</t>
  </si>
  <si>
    <t>10.5771/0340-0425</t>
  </si>
  <si>
    <t>10.5771/0935-9915</t>
  </si>
  <si>
    <t>10.5771/1615-634X</t>
  </si>
  <si>
    <t>10.5771/2627-8685</t>
  </si>
  <si>
    <t>10.5771/0342-1511</t>
  </si>
  <si>
    <t>10.5771/0078-3714</t>
  </si>
  <si>
    <t>10.5771/2363-6270</t>
  </si>
  <si>
    <t>10.5771/2699-1284</t>
  </si>
  <si>
    <t>10.5771/1435-2869</t>
  </si>
  <si>
    <t>10.5771/2192-4007</t>
  </si>
  <si>
    <t>10.5771/0042-059X</t>
  </si>
  <si>
    <t>10.5771/0506-7286</t>
  </si>
  <si>
    <t>10.37544/1436-4980</t>
  </si>
  <si>
    <t>10.5771/1866-377X</t>
  </si>
  <si>
    <t>10.17104/0044-2348</t>
  </si>
  <si>
    <t>10.5771/1435-439X</t>
  </si>
  <si>
    <t>inlibra.com/de/journal/view/issn/2747-5093</t>
  </si>
  <si>
    <t>inlibra.com/de/journal/view/issn/2941-0002</t>
  </si>
  <si>
    <t>inlibra.com/de/journal/view/issn/2198-0330</t>
  </si>
  <si>
    <t>inlibra.com/de/journal/view/issn/2296-4126</t>
  </si>
  <si>
    <t>Deutscher Verlag für Kunstwissenschaft</t>
  </si>
  <si>
    <t>Gebr. Mann Verlag</t>
  </si>
  <si>
    <t>Aisthesis Verlag</t>
  </si>
  <si>
    <t>Verlag Alma Mater</t>
  </si>
  <si>
    <t>American University of Beirut Press</t>
  </si>
  <si>
    <t>A. MADRID VICENTE, EDICIONES</t>
  </si>
  <si>
    <t>APOLLON University Press</t>
  </si>
  <si>
    <t>Bauhaus-Universitätsverlag</t>
  </si>
  <si>
    <t>VDG – Verlag und Datenbank für Geisteswissenschaften</t>
  </si>
  <si>
    <t>Richard Boorberg Verlag GmbH &amp; Co KG</t>
  </si>
  <si>
    <t>Boydell &amp; Brewer Limited</t>
  </si>
  <si>
    <t>BusinessVillage GmbH</t>
  </si>
  <si>
    <t>Carl-Auer-Systeme Verlag und Verlagsbuchhandlung GmbH</t>
  </si>
  <si>
    <t>Amsterdam University Press</t>
  </si>
  <si>
    <t>CEU Press | Central European University Press</t>
  </si>
  <si>
    <t>Der Theaterverlag – Friedrich Berlin GmbH</t>
  </si>
  <si>
    <t>Deutscher Fachverlag GmbH</t>
  </si>
  <si>
    <t>Dietrich Reimer Verlag</t>
  </si>
  <si>
    <t>edition text + kritik im Richard Boorberg Verlag</t>
  </si>
  <si>
    <t>frommann-holzboog Verlag</t>
  </si>
  <si>
    <t>GABAL Verlag</t>
  </si>
  <si>
    <t>Wissenschaftliche Buchgesellschaft</t>
  </si>
  <si>
    <t>Verlag Herder GmbH</t>
  </si>
  <si>
    <t>Jan Sramek Verlag KG</t>
  </si>
  <si>
    <t>Klett-Cotta Verlag</t>
  </si>
  <si>
    <t>Junfermann Verlag</t>
  </si>
  <si>
    <t>Schattauer Verlag</t>
  </si>
  <si>
    <t>Kursbuch Kulturstiftung gGmbH</t>
  </si>
  <si>
    <t>kursbuch.edition</t>
  </si>
  <si>
    <t>Verlag des Deutschen Vereins für öffentliche und private Fürsorge</t>
  </si>
  <si>
    <t>Ledizioni srl LediPublishing</t>
  </si>
  <si>
    <t>Mabuse Verlag GmbH</t>
  </si>
  <si>
    <t>MANZ'sche Verlags- und Universitätsbuchhandlung GmbH</t>
  </si>
  <si>
    <t>Meyer &amp; Meyer Verlag</t>
  </si>
  <si>
    <t>Medizinisch Wissenschaftliche Verlagsgesellschaft</t>
  </si>
  <si>
    <t>Nomos Verlagsgesellschaft mbH &amp; Co. KG</t>
  </si>
  <si>
    <t>Psychosozial-Verlag</t>
  </si>
  <si>
    <t>Rombach Wissenschaft</t>
  </si>
  <si>
    <t>Schüren Verlag</t>
  </si>
  <si>
    <t>Studienverlag</t>
  </si>
  <si>
    <t>Haymon Verlag</t>
  </si>
  <si>
    <t>Universitätsverlag Wagner in der Studienverlags Ges.m.b.H.</t>
  </si>
  <si>
    <t>Insel Verlag</t>
  </si>
  <si>
    <t>Jüdischer Verlag</t>
  </si>
  <si>
    <t>Deutscher Klassiker Verlag</t>
  </si>
  <si>
    <t>Verlag der Weltreligionen</t>
  </si>
  <si>
    <t>Tébar Flores</t>
  </si>
  <si>
    <t>Tectum Verlag</t>
  </si>
  <si>
    <t>UVW UniversitätsVerlagWebler GmbH</t>
  </si>
  <si>
    <t>utzverlag GmbH</t>
  </si>
  <si>
    <t>VDI Media</t>
  </si>
  <si>
    <t>Verein Deutscher Ingenieure e.V.</t>
  </si>
  <si>
    <t>v. Hase &amp; Koehler 1797</t>
  </si>
  <si>
    <t>Verlag C.H.BECK Literatur - Sachbuch - Wissenschaft</t>
  </si>
  <si>
    <t>Verlag C.H.BECK Recht - Wirtschaft - Steuern</t>
  </si>
  <si>
    <t>Versus Verlag</t>
  </si>
  <si>
    <t>Verlag Versicherungswirtschaft</t>
  </si>
  <si>
    <t>WALHALLA Fachverlag</t>
  </si>
  <si>
    <t>Wallstein Verlag</t>
  </si>
  <si>
    <t>Konstanz University Press</t>
  </si>
  <si>
    <t>Westarp Science Fachverlag</t>
  </si>
  <si>
    <t>Verlag Westfälisches Dampfboot</t>
  </si>
  <si>
    <t>Bielefeld University Press (Transcript)</t>
  </si>
  <si>
    <t>siehe Suhrkamp</t>
  </si>
  <si>
    <t xml:space="preserve"> Prognosen Titel* Angebote 
International **</t>
  </si>
  <si>
    <t>**Die Standard-Themenpakete und das Konsortialangebot umfassen ausschließlich Inhalte der Verlage aus dem DACH-Raum. Titel internationaler Verlage sind darin nicht enthalten, können jedoch jederzeit ergänzend als gesonderte Angebote bezogen werden.</t>
  </si>
  <si>
    <t>*Hinweise zu den Werten</t>
  </si>
  <si>
    <t>RGVI</t>
  </si>
  <si>
    <t>3055-084X</t>
  </si>
  <si>
    <t>3055-0858</t>
  </si>
  <si>
    <t>inlibra.com/de/journal/view/issn/2940-3790</t>
  </si>
  <si>
    <t>CHB RSW 2026 II</t>
  </si>
  <si>
    <t>Vahlen (RSW) 2026 II</t>
  </si>
  <si>
    <t>SoWi 2026 I</t>
  </si>
  <si>
    <t>Jura 2026 II</t>
  </si>
  <si>
    <t>SoWi 2026 II</t>
  </si>
  <si>
    <t>Vahlen (WiSo) 2026 I</t>
  </si>
  <si>
    <t>Jura 2026 I</t>
  </si>
  <si>
    <t>Vahlen (WiSo) 2026 II</t>
  </si>
  <si>
    <t>CHB RSW 2026 I</t>
  </si>
  <si>
    <t>Vahlen (RSW) 2026 I</t>
  </si>
  <si>
    <t>CHB LSW 2026 I</t>
  </si>
  <si>
    <t>SoWi (Backlist)</t>
  </si>
  <si>
    <t>Jura (Backlist)</t>
  </si>
  <si>
    <t>Jura 2027 I</t>
  </si>
  <si>
    <t>SoWi 2027 I</t>
  </si>
  <si>
    <t>Vahlen (RSW) 2027 I</t>
  </si>
  <si>
    <t>Vahlen (WiSo) 2027 I</t>
  </si>
  <si>
    <t>CHB RSW 2027 I</t>
  </si>
  <si>
    <t>2026 I</t>
  </si>
  <si>
    <t>2026 II</t>
  </si>
  <si>
    <t>2027 I</t>
  </si>
  <si>
    <t>Paket 
2027 I / 2026 I,II</t>
  </si>
  <si>
    <t>BdWi-Verlag, Wissenschaft &amp; Frieden</t>
  </si>
  <si>
    <t>ZS-Pakete</t>
  </si>
  <si>
    <t>Buchpakete</t>
  </si>
  <si>
    <t>P&amp;C | ZS-Pakete</t>
  </si>
  <si>
    <t>Oktober 2026</t>
  </si>
  <si>
    <t xml:space="preserve"> Allgemeine Konditionen</t>
  </si>
  <si>
    <t>Stand: Oktober 2026</t>
  </si>
  <si>
    <t>Individ. Pakete</t>
  </si>
  <si>
    <t>**Inlibra Lehrbuch Zivilrecht 2027 I</t>
  </si>
  <si>
    <t>Paket-Preisberechnung</t>
  </si>
  <si>
    <t>Neue Partner</t>
  </si>
  <si>
    <t>Die Lehrbuchpakete enthalten – anders als die Wissenschaftspakete – keine Prognosen, sondern ausschließlich konkret benannte Titel. Diese gelten mit Erwerb des Paketes als erworben. Sofern einzelne Titel dennoch nicht bis zum Beginn des nächsten Semesters / Angebots erscheinen, bleiben die Erwerbsansprüche unberührt; die betreffenden Titel werden nach Erscheinen automatisch freigeschaltet. Eine nachträgliche Gutschrift oder Nachbelastung findet in diesen Fällen nicht statt.</t>
  </si>
  <si>
    <t xml:space="preserve">Verlängerung: Das Abonnement verlängert sich automatisch um ein weiteres Bezugsjahr, sofern nicht bis Ende November des dann laufenden Jahres für das Folgejahr gekündigt wurde. 
Auf Wunsch kann je ein gedrucktes Exemplar pro Zeitschrift ohne Aufpreis aber zzgl. Vertriebskosten bestellt werden. Ausgenommen sind mit ** gekennzeichnete Zeitschriften der Partnerverlage, die direkt beim Partnerverlag zum regulären Printpreis bestellt werden können.
Etwaige Gutschriften für nicht erschienene Zeitschriften werden aus Abrechnungsgründen gesammelt zum Jahresende vorgenommen; eine unterjährige Verrechnung ist nicht vorgesehen. </t>
  </si>
  <si>
    <r>
      <t xml:space="preserve">Es werden Titelanzahlen und Werte prognostiziert. Die endgültige Abrechnung erfolgt nach tatsächlich gelieferten Werten. Bei </t>
    </r>
    <r>
      <rPr>
        <i/>
        <sz val="11"/>
        <rFont val="Roboto Condensed"/>
      </rPr>
      <t>Unter</t>
    </r>
    <r>
      <rPr>
        <sz val="11"/>
        <rFont val="Roboto Condensed"/>
      </rPr>
      <t xml:space="preserve">erfüllung der Pakete wird der Differenzbetrag gutgeschrieben oder erstattet. Bei </t>
    </r>
    <r>
      <rPr>
        <i/>
        <sz val="11"/>
        <rFont val="Roboto Condensed"/>
      </rPr>
      <t>Über</t>
    </r>
    <r>
      <rPr>
        <sz val="11"/>
        <rFont val="Roboto Condensed"/>
      </rPr>
      <t>erfüllung von über 10% des prognostizierten Wertes behalten wir uns eine Nachbelastung vor, sofern dem nicht binnen 14 Tagen nach Benachrichtigung über die Übererfüllung widersprochen wird. Wir behalten uns außerdem vor, bei Über- oder Untererfüllung in vertretbarem Umfang jeweils mit thematischen Nomos- oder Partnertiteln auszugleichen, um Untererfüllungen oder Nachbelastungen möglichst zu vermeiden. Eine doppelte Zuordnung von Titeln wird dabei ausgeschlossen.</t>
    </r>
  </si>
  <si>
    <t>Die Pakete umfassen die Titel der jeweiligen Verlage, die mit dem Copyright des betreffenden Kalenderjahres erscheinen.</t>
  </si>
  <si>
    <t>Werden unterjährig neue Partnerverlage aufgenommen, behalten wir uns vor, diese Titel ebenfalls in die Pakete einzubeziehen, sofern diese inhaltlich den jeweiligen Paketprofilen entsprechen.</t>
  </si>
  <si>
    <t>Nutzungsrechte</t>
  </si>
  <si>
    <t>Mit dem Erwerb eines Titels oder Pakets werden dauerhafte Zugriffsrechte auf die enthaltenen Inhalte erworben. Ein späteres Ausscheiden eines Verlags aus dem Inlibra-Angebot berührt die bereits erworbenen Zugriffsrechte nicht. Die dauerhafte Verfügbarkeit der erworbenen Inhalte wird über Inlibra oder einen geeigneten Nachfolgedienst gewährleistet, soweit die hierfür erforderlichen Rechte und technischen Voraussetzungen vorliegen.</t>
  </si>
  <si>
    <t>Neu</t>
  </si>
  <si>
    <t>978-3-8006-8258-4</t>
  </si>
  <si>
    <t>978-3-8006-7992-8</t>
  </si>
  <si>
    <t>978-3-415-05493-6</t>
  </si>
  <si>
    <t>Bühnentechnische Rundschau</t>
  </si>
  <si>
    <t>Sozialpsychiatrische Informationen</t>
  </si>
  <si>
    <t>WestEnd - Neue Zeitschrift für Sozialforschung</t>
  </si>
  <si>
    <t>Neues Archiv für Niedersachsen</t>
  </si>
  <si>
    <t>Summe</t>
  </si>
  <si>
    <t>Inlibra Zeitschriften Gesamt 2027</t>
  </si>
  <si>
    <t>Inlibra Zeitschriften Geistes- und Sozialwissenschaften 2027</t>
  </si>
  <si>
    <t>Inlibra Zeitschriften Sozialwirtschaft/Soziale Arbeit 2027</t>
  </si>
  <si>
    <t>Inlibra Zeitschriften Geschichte 2027</t>
  </si>
  <si>
    <t>Inlibra Zeitschriften Philosophie 2027</t>
  </si>
  <si>
    <t>Inlibra Zeitschriften Kulturwissenschaft 2027</t>
  </si>
  <si>
    <t>Inlibra Zeitschriften Medien-, Kommunikations- und Theaterwissenschaft 2027</t>
  </si>
  <si>
    <t>Inlibra Zeitschriften Wissenschafts- und Hochschulforschung 2027</t>
  </si>
  <si>
    <t>Inlibra Zeitschriften Sprach- und Literaturwissenschaft 2027</t>
  </si>
  <si>
    <t>Inlibra Zeitschriften Religion 2027</t>
  </si>
  <si>
    <t>Inlibra Zeitschriften Psychologie/Psychotherapie 2027</t>
  </si>
  <si>
    <t>Inlibra Zeitschriften Technik 2027</t>
  </si>
  <si>
    <t>Inlibra Technische Zeitungen 2027</t>
  </si>
  <si>
    <t>Inlibra Zeitschriften Maschinenbau 2027</t>
  </si>
  <si>
    <t>Inlibra Zeitschriften Bauingenieurwesen, TGA und Architektur 2027</t>
  </si>
  <si>
    <t>Inlibra Zeitschriften Elektrotechnik, Energie, Umwelt, Arbeitsschutz 2027</t>
  </si>
  <si>
    <t>Inlibra Zeitschriften Verpackungstechnik 2027</t>
  </si>
  <si>
    <t>**PHILIT</t>
  </si>
  <si>
    <t>**ZPFO</t>
  </si>
  <si>
    <t>COMSOZ</t>
  </si>
  <si>
    <r>
      <t xml:space="preserve">Kombi-Angebot für Bestandskunden 
</t>
    </r>
    <r>
      <rPr>
        <sz val="11"/>
        <color rgb="FF000000"/>
        <rFont val="Roboto Condensed"/>
      </rPr>
      <t>Exklusiver Upgrade-Vorteil: Bibliotheken, die bereits eines der beiden Lehrbuchpakete beziehen, erhalten beim Erwerb des jeweils anderen Lehrbuchpakets einen Rabatt von 25 % auf das zusätzlich erworbene Paket.</t>
    </r>
  </si>
  <si>
    <t>Neben den vorkonfigurierten Paketen stehen sämtliche Lehrbuchtitel im Pick &amp; Choose (P&amp;C)-Modell auch für den individuellen Einzelerwerb zur Verfügung.</t>
  </si>
  <si>
    <t>Die Paketpreise werden auf Basis des jeweiligen Paketausgangspreises unter Anwendung von Typ- und Größenfaktoren ermittelt. Die jeweils gültigen Faktoren und FTE-Staffelungen sind den Konditionen des entsprechenden Pakettyps (Themenpakete, Lehrbuchpakete bzw. Zeitschriftenpakete) zu entnehmen. Maßgeblich sind die zum Zeitpunkt des Erwerbs vorliegenden Institutionsdaten. Für Staats- und Landesbibliotheken findet kein Größenfaktor Anwendung.</t>
  </si>
  <si>
    <t>Buchpakete | ZS-Pakete</t>
  </si>
  <si>
    <r>
      <t>Nomos</t>
    </r>
    <r>
      <rPr>
        <i/>
        <sz val="11"/>
        <rFont val="Roboto Condensed"/>
      </rPr>
      <t xml:space="preserve"> |</t>
    </r>
    <r>
      <rPr>
        <i/>
        <sz val="11"/>
        <color rgb="FF00B050"/>
        <rFont val="Roboto Condensed"/>
      </rPr>
      <t xml:space="preserve"> NEU: Subscribe to open</t>
    </r>
  </si>
  <si>
    <r>
      <rPr>
        <i/>
        <vertAlign val="superscript"/>
        <sz val="11"/>
        <color rgb="FF00B050"/>
        <rFont val="Roboto Condensed"/>
      </rPr>
      <t>S2O</t>
    </r>
    <r>
      <rPr>
        <i/>
        <sz val="11"/>
        <color rgb="FF00B050"/>
        <rFont val="Roboto Condensed"/>
      </rPr>
      <t>WSI</t>
    </r>
  </si>
  <si>
    <r>
      <rPr>
        <i/>
        <vertAlign val="superscript"/>
        <sz val="11"/>
        <color rgb="FF00B050"/>
        <rFont val="Roboto Condensed"/>
      </rPr>
      <t>S2O</t>
    </r>
    <r>
      <rPr>
        <i/>
        <sz val="11"/>
        <color rgb="FF00B050"/>
        <rFont val="Roboto Condensed"/>
      </rPr>
      <t>ZFlucht</t>
    </r>
  </si>
  <si>
    <r>
      <rPr>
        <i/>
        <vertAlign val="superscript"/>
        <sz val="11"/>
        <color rgb="FF00B050"/>
        <rFont val="Roboto Condensed"/>
      </rPr>
      <t>S2O</t>
    </r>
    <r>
      <rPr>
        <i/>
        <sz val="11"/>
        <color rgb="FF00B050"/>
        <rFont val="Roboto Condensed"/>
      </rPr>
      <t>ZSF</t>
    </r>
  </si>
  <si>
    <t xml:space="preserve">Mit Subscribe to Open (S2O) gestalten wir gemeinsam mit Ihnen den Übergang zu Open Access. Ihr bestehendes Zeitschriftenabonnement bleibt dabei unverändert. 
Die Teilnahme erfolgt automatisch über Ihr Abonnement bzw. den Erwerb eines Zeitschriftenpakets. Für Ihre Bibliothek entstehen keine zusätzlichen Kosten und kein zusätzlicher Verwaltungsaufwand. Ihre Institution behält ihren uneingeschränkten Zugriff auf die Inhalte, unabhängig davon, ob das Ziel erreicht wird. Gleichzeitig unterstützen Sie die freie Verfügbarkeit wissenschaftlicher Inhalte und tragen zu einer größeren Sichtbarkeit und Reichweite veröffentlichter Forschung bei.
</t>
  </si>
  <si>
    <t>**Inlibra Lehrbuch Sprach- und Literaturwissenschaft 2027 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</si>
</sst>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8" formatCode="#,##0.00\ &quot;€&quot;;[Red]\-#,##0.00\ &quot;€&quot;"/>
    <numFmt numFmtId="44" formatCode="_-* #,##0.00\ &quot;€&quot;_-;\-* #,##0.00\ &quot;€&quot;_-;_-* &quot;-&quot;??\ &quot;€&quot;_-;_-@_-"/>
    <numFmt numFmtId="164" formatCode="#,##0.00&quot; €&quot;;[Red]\-#,##0.00&quot; €&quot;"/>
    <numFmt numFmtId="165" formatCode="0\ %"/>
    <numFmt numFmtId="166" formatCode="0.0"/>
    <numFmt numFmtId="167" formatCode="_-* #,##0.00\ [$€-407]_-;\-* #,##0.00\ [$€-407]_-;_-* &quot;-&quot;??\ [$€-407]_-;_-@_-"/>
    <numFmt numFmtId="168" formatCode="0.00\ %"/>
    <numFmt numFmtId="169" formatCode="#,##0.0_ ;\-#,##0.0\ "/>
    <numFmt numFmtId="170" formatCode="#,##0.00\ &quot;€&quot;"/>
    <numFmt numFmtId="171" formatCode="#,##0.00_ ;[Red]\-#,##0.00\ "/>
  </numFmts>
  <fonts count="63" x14ac:knownFonts="1">
    <font>
      <sz val="11"/>
      <color rgb="FF000000"/>
      <name val="Calibri"/>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rgb="FF000000"/>
      <name val="Calibri"/>
      <family val="2"/>
      <scheme val="minor"/>
    </font>
    <font>
      <sz val="11"/>
      <color rgb="FF000000"/>
      <name val="Calibri"/>
      <family val="2"/>
      <scheme val="minor"/>
    </font>
    <font>
      <u/>
      <sz val="11"/>
      <color theme="10"/>
      <name val="Calibri"/>
      <family val="2"/>
      <scheme val="minor"/>
    </font>
    <font>
      <sz val="11"/>
      <color rgb="FF000000"/>
      <name val="Roboto Condensed"/>
    </font>
    <font>
      <b/>
      <sz val="20"/>
      <color rgb="FF102A43"/>
      <name val="Roboto Condensed"/>
    </font>
    <font>
      <b/>
      <sz val="11"/>
      <color theme="0"/>
      <name val="Roboto Condensed"/>
    </font>
    <font>
      <sz val="11"/>
      <name val="Roboto Condensed"/>
    </font>
    <font>
      <sz val="11"/>
      <color rgb="FFFF0000"/>
      <name val="Roboto Condensed"/>
    </font>
    <font>
      <b/>
      <sz val="11"/>
      <color rgb="FF102A43"/>
      <name val="Roboto Condensed"/>
    </font>
    <font>
      <b/>
      <sz val="11"/>
      <name val="Roboto Condensed"/>
    </font>
    <font>
      <b/>
      <sz val="11"/>
      <color rgb="FF000000"/>
      <name val="Roboto Condensed"/>
    </font>
    <font>
      <sz val="10.5"/>
      <color rgb="FF000000"/>
      <name val="Roboto Condensed"/>
    </font>
    <font>
      <b/>
      <sz val="10.5"/>
      <color theme="0"/>
      <name val="Roboto Condensed"/>
    </font>
    <font>
      <b/>
      <sz val="11"/>
      <color rgb="FFD37257"/>
      <name val="Roboto Condensed"/>
    </font>
    <font>
      <b/>
      <sz val="11"/>
      <color rgb="FFFF0000"/>
      <name val="Roboto Condensed"/>
    </font>
    <font>
      <sz val="20"/>
      <color rgb="FF102A43"/>
      <name val="Roboto Condensed"/>
    </font>
    <font>
      <sz val="10"/>
      <color rgb="FF000000"/>
      <name val="Roboto Condensed"/>
    </font>
    <font>
      <b/>
      <i/>
      <sz val="11"/>
      <name val="Roboto Condensed"/>
    </font>
    <font>
      <b/>
      <i/>
      <sz val="11"/>
      <color rgb="FF000000"/>
      <name val="Roboto Condensed"/>
    </font>
    <font>
      <b/>
      <sz val="11"/>
      <color theme="0" tint="-0.499984740745262"/>
      <name val="Roboto Condensed"/>
    </font>
    <font>
      <i/>
      <sz val="11"/>
      <color rgb="FF000000"/>
      <name val="Roboto Condensed"/>
    </font>
    <font>
      <b/>
      <sz val="11"/>
      <color theme="1"/>
      <name val="Roboto Condensed"/>
    </font>
    <font>
      <i/>
      <sz val="11"/>
      <name val="Roboto Condensed"/>
    </font>
    <font>
      <i/>
      <sz val="11"/>
      <color theme="1"/>
      <name val="Roboto Condensed"/>
    </font>
    <font>
      <sz val="11"/>
      <color rgb="FFFFC000"/>
      <name val="Roboto Condensed"/>
    </font>
    <font>
      <i/>
      <sz val="10"/>
      <name val="Roboto Condensed"/>
    </font>
    <font>
      <i/>
      <sz val="10"/>
      <color rgb="FF000000"/>
      <name val="Roboto Condensed"/>
    </font>
    <font>
      <sz val="15"/>
      <color rgb="FF102A43"/>
      <name val="Roboto Condensed"/>
    </font>
    <font>
      <sz val="11"/>
      <color theme="0"/>
      <name val="Roboto Condensed"/>
    </font>
    <font>
      <b/>
      <i/>
      <sz val="11"/>
      <color theme="0"/>
      <name val="Roboto Condensed"/>
    </font>
    <font>
      <i/>
      <sz val="11"/>
      <color theme="0" tint="-0.499984740745262"/>
      <name val="Roboto Condensed"/>
    </font>
    <font>
      <i/>
      <sz val="11"/>
      <color rgb="FFFF0000"/>
      <name val="Roboto Condensed"/>
    </font>
    <font>
      <i/>
      <strike/>
      <sz val="11"/>
      <color rgb="FF000000"/>
      <name val="Roboto Condensed"/>
    </font>
    <font>
      <b/>
      <i/>
      <strike/>
      <sz val="11"/>
      <color rgb="FF000000"/>
      <name val="Roboto Condensed"/>
    </font>
    <font>
      <i/>
      <strike/>
      <sz val="11"/>
      <color theme="0" tint="-0.499984740745262"/>
      <name val="Roboto Condensed"/>
    </font>
    <font>
      <b/>
      <strike/>
      <sz val="11"/>
      <color rgb="FF000000"/>
      <name val="Roboto Condensed"/>
    </font>
    <font>
      <strike/>
      <sz val="11"/>
      <color rgb="FF000000"/>
      <name val="Roboto Condensed"/>
    </font>
    <font>
      <b/>
      <i/>
      <sz val="11"/>
      <color rgb="FFD37257"/>
      <name val="Roboto Condensed"/>
    </font>
    <font>
      <b/>
      <vertAlign val="superscript"/>
      <sz val="11"/>
      <color theme="0"/>
      <name val="Roboto Condensed"/>
    </font>
    <font>
      <b/>
      <u/>
      <sz val="11"/>
      <color rgb="FFD37257"/>
      <name val="Roboto Condensed"/>
    </font>
    <font>
      <sz val="11"/>
      <color theme="0" tint="-0.34998626667073579"/>
      <name val="Roboto Condensed"/>
    </font>
    <font>
      <b/>
      <i/>
      <sz val="10"/>
      <color theme="0" tint="-0.34998626667073579"/>
      <name val="Roboto Condensed"/>
    </font>
    <font>
      <i/>
      <sz val="11"/>
      <color rgb="FF00B050"/>
      <name val="Roboto Condensed"/>
    </font>
    <font>
      <i/>
      <vertAlign val="superscript"/>
      <sz val="11"/>
      <color rgb="FF00B050"/>
      <name val="Roboto Condensed"/>
    </font>
    <font>
      <b/>
      <i/>
      <sz val="11"/>
      <color theme="0" tint="-0.499984740745262"/>
      <name val="Roboto Condensed"/>
    </font>
    <font>
      <b/>
      <i/>
      <sz val="11"/>
      <color rgb="FFFF0000"/>
      <name val="Roboto Condensed"/>
    </font>
    <font>
      <b/>
      <i/>
      <sz val="11"/>
      <color theme="1"/>
      <name val="Roboto Condensed"/>
    </font>
    <font>
      <b/>
      <i/>
      <sz val="12"/>
      <color theme="0"/>
      <name val="Roboto Condensed"/>
    </font>
    <font>
      <b/>
      <i/>
      <sz val="11"/>
      <color theme="0" tint="-0.34998626667073579"/>
      <name val="Roboto Condensed"/>
    </font>
    <font>
      <sz val="15"/>
      <color rgb="FFFF0000"/>
      <name val="Roboto Condensed"/>
    </font>
    <font>
      <b/>
      <i/>
      <strike/>
      <sz val="11"/>
      <color rgb="FFD37257"/>
      <name val="Roboto Condensed"/>
    </font>
    <font>
      <i/>
      <sz val="11"/>
      <color rgb="FFD37257"/>
      <name val="Roboto Condensed"/>
    </font>
    <font>
      <sz val="8"/>
      <name val="Calibri"/>
      <family val="2"/>
      <scheme val="minor"/>
    </font>
    <font>
      <sz val="11"/>
      <color theme="1"/>
      <name val="Roboto Condensed"/>
    </font>
    <font>
      <b/>
      <sz val="20"/>
      <name val="Roboto Condensed"/>
    </font>
    <font>
      <b/>
      <sz val="10.5"/>
      <color rgb="FFFF0000"/>
      <name val="Roboto Condensed"/>
    </font>
    <font>
      <i/>
      <sz val="11"/>
      <color rgb="FF102A43"/>
      <name val="Roboto Condensed"/>
    </font>
    <font>
      <b/>
      <i/>
      <sz val="11"/>
      <color rgb="FF102A43"/>
      <name val="Roboto Condensed"/>
    </font>
  </fonts>
  <fills count="45">
    <fill>
      <patternFill patternType="none"/>
    </fill>
    <fill>
      <patternFill patternType="gray125"/>
    </fill>
    <fill>
      <patternFill patternType="solid">
        <fgColor theme="9" tint="0.39997558519241921"/>
        <bgColor indexed="64"/>
      </patternFill>
    </fill>
    <fill>
      <patternFill patternType="solid">
        <fgColor theme="9" tint="0.39997558519241921"/>
        <bgColor rgb="FFF2DCDB"/>
      </patternFill>
    </fill>
    <fill>
      <patternFill patternType="solid">
        <fgColor theme="2"/>
        <bgColor rgb="FFF2DCDB"/>
      </patternFill>
    </fill>
    <fill>
      <patternFill patternType="solid">
        <fgColor theme="2"/>
        <bgColor rgb="FFFF99CC"/>
      </patternFill>
    </fill>
    <fill>
      <patternFill patternType="solid">
        <fgColor theme="2"/>
        <bgColor rgb="FFDBEEF4"/>
      </patternFill>
    </fill>
    <fill>
      <patternFill patternType="solid">
        <fgColor theme="2"/>
        <bgColor rgb="FF9DC3E6"/>
      </patternFill>
    </fill>
    <fill>
      <patternFill patternType="solid">
        <fgColor rgb="FF33CCCC"/>
        <bgColor rgb="FF9DC3E6"/>
      </patternFill>
    </fill>
    <fill>
      <patternFill patternType="solid">
        <fgColor rgb="FF33CCCC"/>
        <bgColor indexed="64"/>
      </patternFill>
    </fill>
    <fill>
      <patternFill patternType="solid">
        <fgColor rgb="FFA5EBE9"/>
        <bgColor rgb="FFDBEEF4"/>
      </patternFill>
    </fill>
    <fill>
      <patternFill patternType="solid">
        <fgColor theme="4" tint="0.79998168889431442"/>
        <bgColor indexed="64"/>
      </patternFill>
    </fill>
    <fill>
      <patternFill patternType="solid">
        <fgColor rgb="FFD37257"/>
        <bgColor indexed="64"/>
      </patternFill>
    </fill>
    <fill>
      <patternFill patternType="solid">
        <fgColor rgb="FFEFE7DF"/>
        <bgColor indexed="64"/>
      </patternFill>
    </fill>
    <fill>
      <patternFill patternType="solid">
        <fgColor rgb="FF102A43"/>
        <bgColor indexed="64"/>
      </patternFill>
    </fill>
    <fill>
      <patternFill patternType="solid">
        <fgColor rgb="FFA1C5E9"/>
        <bgColor rgb="FF9DC3E6"/>
      </patternFill>
    </fill>
    <fill>
      <patternFill patternType="solid">
        <fgColor rgb="FFA1C5E9"/>
        <bgColor indexed="64"/>
      </patternFill>
    </fill>
    <fill>
      <patternFill patternType="solid">
        <fgColor rgb="FFEFE7DF"/>
        <bgColor rgb="FFE7E6E6"/>
      </patternFill>
    </fill>
    <fill>
      <patternFill patternType="solid">
        <fgColor rgb="FFFBF9F7"/>
        <bgColor rgb="FFF2DCDB"/>
      </patternFill>
    </fill>
    <fill>
      <patternFill patternType="solid">
        <fgColor theme="0"/>
        <bgColor indexed="64"/>
      </patternFill>
    </fill>
    <fill>
      <patternFill patternType="solid">
        <fgColor rgb="FFEFE7DF"/>
        <bgColor rgb="FF93CDDD"/>
      </patternFill>
    </fill>
    <fill>
      <patternFill patternType="solid">
        <fgColor rgb="FFFFC000"/>
        <bgColor rgb="FFFF99CC"/>
      </patternFill>
    </fill>
    <fill>
      <patternFill patternType="solid">
        <fgColor rgb="FFD37257"/>
        <bgColor rgb="FFFF99CC"/>
      </patternFill>
    </fill>
    <fill>
      <patternFill patternType="solid">
        <fgColor rgb="FF33CCCC"/>
        <bgColor rgb="FFF2DCDB"/>
      </patternFill>
    </fill>
    <fill>
      <patternFill patternType="solid">
        <fgColor rgb="FFFBF9F7"/>
        <bgColor rgb="FFFEF2CB"/>
      </patternFill>
    </fill>
    <fill>
      <patternFill patternType="solid">
        <fgColor theme="8" tint="0.39997558519241921"/>
        <bgColor rgb="FF9DC3E6"/>
      </patternFill>
    </fill>
    <fill>
      <patternFill patternType="solid">
        <fgColor theme="8" tint="0.39997558519241921"/>
        <bgColor indexed="64"/>
      </patternFill>
    </fill>
    <fill>
      <patternFill patternType="solid">
        <fgColor theme="8" tint="0.59999389629810485"/>
        <bgColor rgb="FFDBEEF4"/>
      </patternFill>
    </fill>
    <fill>
      <patternFill patternType="solid">
        <fgColor rgb="FFFBF9F7"/>
        <bgColor indexed="64"/>
      </patternFill>
    </fill>
    <fill>
      <patternFill patternType="solid">
        <fgColor rgb="FFFBF9F7"/>
        <bgColor rgb="FFCCFFFF"/>
      </patternFill>
    </fill>
    <fill>
      <patternFill patternType="solid">
        <fgColor rgb="FFFBF9F7"/>
        <bgColor rgb="FFDBEEF4"/>
      </patternFill>
    </fill>
    <fill>
      <patternFill patternType="solid">
        <fgColor rgb="FFFBF9F7"/>
        <bgColor rgb="FFFF99CC"/>
      </patternFill>
    </fill>
    <fill>
      <patternFill patternType="solid">
        <fgColor theme="7"/>
        <bgColor indexed="64"/>
      </patternFill>
    </fill>
    <fill>
      <patternFill patternType="solid">
        <fgColor rgb="FFFFC000"/>
        <bgColor indexed="64"/>
      </patternFill>
    </fill>
    <fill>
      <patternFill patternType="solid">
        <fgColor theme="0"/>
        <bgColor rgb="FFA8D08D"/>
      </patternFill>
    </fill>
    <fill>
      <patternFill patternType="solid">
        <fgColor theme="0"/>
        <bgColor rgb="FF9CC2E5"/>
      </patternFill>
    </fill>
    <fill>
      <patternFill patternType="solid">
        <fgColor theme="0"/>
        <bgColor rgb="FFDEEBF7"/>
      </patternFill>
    </fill>
    <fill>
      <patternFill patternType="solid">
        <fgColor theme="9" tint="0.59999389629810485"/>
        <bgColor indexed="64"/>
      </patternFill>
    </fill>
    <fill>
      <patternFill patternType="solid">
        <fgColor theme="9" tint="0.59999389629810485"/>
        <bgColor rgb="FFF2DCDB"/>
      </patternFill>
    </fill>
    <fill>
      <patternFill patternType="solid">
        <fgColor rgb="FFFFC000"/>
        <bgColor rgb="FFDBEEF4"/>
      </patternFill>
    </fill>
    <fill>
      <patternFill patternType="solid">
        <fgColor rgb="FF156082"/>
        <bgColor indexed="64"/>
      </patternFill>
    </fill>
    <fill>
      <patternFill patternType="solid">
        <fgColor theme="8" tint="0.59999389629810485"/>
        <bgColor indexed="64"/>
      </patternFill>
    </fill>
    <fill>
      <patternFill patternType="solid">
        <fgColor theme="8" tint="0.59999389629810485"/>
        <bgColor rgb="FFFF99CC"/>
      </patternFill>
    </fill>
    <fill>
      <patternFill patternType="solid">
        <fgColor theme="8" tint="0.59999389629810485"/>
        <bgColor rgb="FF9DC3E6"/>
      </patternFill>
    </fill>
    <fill>
      <patternFill patternType="solid">
        <fgColor rgb="FFFFC000"/>
        <bgColor rgb="FF9DC3E6"/>
      </patternFill>
    </fill>
  </fills>
  <borders count="90">
    <border>
      <left/>
      <right/>
      <top/>
      <bottom/>
      <diagonal/>
    </border>
    <border>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style="medium">
        <color rgb="FF000000"/>
      </left>
      <right/>
      <top/>
      <bottom/>
      <diagonal/>
    </border>
    <border>
      <left style="medium">
        <color rgb="FF000000"/>
      </left>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top/>
      <bottom style="medium">
        <color rgb="FF000000"/>
      </bottom>
      <diagonal/>
    </border>
    <border>
      <left style="thin">
        <color rgb="FF000000"/>
      </left>
      <right style="medium">
        <color rgb="FF000000"/>
      </right>
      <top/>
      <bottom style="medium">
        <color rgb="FF000000"/>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style="medium">
        <color indexed="64"/>
      </top>
      <bottom/>
      <diagonal/>
    </border>
    <border>
      <left/>
      <right/>
      <top/>
      <bottom style="medium">
        <color indexed="64"/>
      </bottom>
      <diagonal/>
    </border>
    <border>
      <left style="medium">
        <color auto="1"/>
      </left>
      <right style="medium">
        <color auto="1"/>
      </right>
      <top style="medium">
        <color auto="1"/>
      </top>
      <bottom style="medium">
        <color auto="1"/>
      </bottom>
      <diagonal/>
    </border>
    <border>
      <left style="medium">
        <color auto="1"/>
      </left>
      <right style="medium">
        <color auto="1"/>
      </right>
      <top style="medium">
        <color auto="1"/>
      </top>
      <bottom/>
      <diagonal/>
    </border>
    <border>
      <left style="medium">
        <color auto="1"/>
      </left>
      <right style="medium">
        <color auto="1"/>
      </right>
      <top/>
      <bottom style="medium">
        <color auto="1"/>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bottom/>
      <diagonal/>
    </border>
    <border>
      <left/>
      <right style="medium">
        <color indexed="64"/>
      </right>
      <top/>
      <bottom/>
      <diagonal/>
    </border>
    <border>
      <left/>
      <right style="medium">
        <color indexed="64"/>
      </right>
      <top/>
      <bottom style="medium">
        <color indexed="64"/>
      </bottom>
      <diagonal/>
    </border>
    <border>
      <left style="thin">
        <color auto="1"/>
      </left>
      <right/>
      <top style="medium">
        <color auto="1"/>
      </top>
      <bottom/>
      <diagonal/>
    </border>
    <border>
      <left style="hair">
        <color indexed="64"/>
      </left>
      <right style="hair">
        <color indexed="64"/>
      </right>
      <top style="medium">
        <color indexed="64"/>
      </top>
      <bottom style="hair">
        <color indexed="64"/>
      </bottom>
      <diagonal/>
    </border>
    <border>
      <left style="hair">
        <color indexed="64"/>
      </left>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hair">
        <color indexed="64"/>
      </left>
      <right style="hair">
        <color indexed="64"/>
      </right>
      <top/>
      <bottom style="hair">
        <color indexed="64"/>
      </bottom>
      <diagonal/>
    </border>
    <border>
      <left style="hair">
        <color indexed="64"/>
      </left>
      <right/>
      <top/>
      <bottom style="hair">
        <color indexed="64"/>
      </bottom>
      <diagonal/>
    </border>
    <border>
      <left style="hair">
        <color indexed="64"/>
      </left>
      <right style="medium">
        <color indexed="64"/>
      </right>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medium">
        <color auto="1"/>
      </left>
      <right style="medium">
        <color indexed="64"/>
      </right>
      <top style="medium">
        <color indexed="64"/>
      </top>
      <bottom style="hair">
        <color indexed="64"/>
      </bottom>
      <diagonal/>
    </border>
    <border>
      <left style="medium">
        <color auto="1"/>
      </left>
      <right/>
      <top style="medium">
        <color auto="1"/>
      </top>
      <bottom style="thin">
        <color auto="1"/>
      </bottom>
      <diagonal/>
    </border>
    <border>
      <left style="medium">
        <color auto="1"/>
      </left>
      <right/>
      <top style="thin">
        <color auto="1"/>
      </top>
      <bottom style="thin">
        <color auto="1"/>
      </bottom>
      <diagonal/>
    </border>
    <border>
      <left style="medium">
        <color indexed="64"/>
      </left>
      <right/>
      <top style="thin">
        <color auto="1"/>
      </top>
      <bottom style="medium">
        <color indexed="64"/>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medium">
        <color auto="1"/>
      </left>
      <right style="medium">
        <color indexed="64"/>
      </right>
      <top style="hair">
        <color auto="1"/>
      </top>
      <bottom style="hair">
        <color indexed="64"/>
      </bottom>
      <diagonal/>
    </border>
    <border>
      <left style="medium">
        <color auto="1"/>
      </left>
      <right style="medium">
        <color auto="1"/>
      </right>
      <top style="hair">
        <color auto="1"/>
      </top>
      <bottom/>
      <diagonal/>
    </border>
    <border>
      <left style="hair">
        <color indexed="64"/>
      </left>
      <right/>
      <top style="hair">
        <color indexed="64"/>
      </top>
      <bottom style="medium">
        <color indexed="64"/>
      </bottom>
      <diagonal/>
    </border>
    <border>
      <left style="hair">
        <color indexed="64"/>
      </left>
      <right style="hair">
        <color indexed="64"/>
      </right>
      <top/>
      <bottom/>
      <diagonal/>
    </border>
    <border>
      <left style="hair">
        <color indexed="64"/>
      </left>
      <right/>
      <top/>
      <bottom/>
      <diagonal/>
    </border>
    <border>
      <left style="hair">
        <color indexed="64"/>
      </left>
      <right style="medium">
        <color indexed="64"/>
      </right>
      <top/>
      <bottom/>
      <diagonal/>
    </border>
    <border>
      <left style="medium">
        <color auto="1"/>
      </left>
      <right style="medium">
        <color auto="1"/>
      </right>
      <top style="hair">
        <color auto="1"/>
      </top>
      <bottom style="medium">
        <color auto="1"/>
      </bottom>
      <diagonal/>
    </border>
    <border>
      <left style="hair">
        <color indexed="64"/>
      </left>
      <right style="medium">
        <color indexed="64"/>
      </right>
      <top style="hair">
        <color indexed="64"/>
      </top>
      <bottom/>
      <diagonal/>
    </border>
    <border>
      <left style="thin">
        <color auto="1"/>
      </left>
      <right style="medium">
        <color indexed="64"/>
      </right>
      <top/>
      <bottom style="medium">
        <color indexed="64"/>
      </bottom>
      <diagonal/>
    </border>
    <border>
      <left style="medium">
        <color rgb="FF000000"/>
      </left>
      <right/>
      <top style="medium">
        <color rgb="FF000000"/>
      </top>
      <bottom style="thin">
        <color indexed="64"/>
      </bottom>
      <diagonal/>
    </border>
    <border>
      <left style="thin">
        <color rgb="FF000000"/>
      </left>
      <right style="medium">
        <color rgb="FF000000"/>
      </right>
      <top style="medium">
        <color rgb="FF000000"/>
      </top>
      <bottom style="thin">
        <color indexed="64"/>
      </bottom>
      <diagonal/>
    </border>
    <border>
      <left style="thin">
        <color rgb="FF000000"/>
      </left>
      <right style="medium">
        <color rgb="FF000000"/>
      </right>
      <top/>
      <bottom/>
      <diagonal/>
    </border>
    <border>
      <left style="hair">
        <color auto="1"/>
      </left>
      <right/>
      <top/>
      <bottom style="medium">
        <color indexed="64"/>
      </bottom>
      <diagonal/>
    </border>
    <border>
      <left style="medium">
        <color indexed="64"/>
      </left>
      <right style="medium">
        <color auto="1"/>
      </right>
      <top/>
      <bottom style="hair">
        <color auto="1"/>
      </bottom>
      <diagonal/>
    </border>
    <border>
      <left/>
      <right style="medium">
        <color auto="1"/>
      </right>
      <top style="medium">
        <color auto="1"/>
      </top>
      <bottom/>
      <diagonal/>
    </border>
    <border>
      <left/>
      <right/>
      <top style="medium">
        <color indexed="64"/>
      </top>
      <bottom style="hair">
        <color indexed="64"/>
      </bottom>
      <diagonal/>
    </border>
    <border>
      <left style="thin">
        <color auto="1"/>
      </left>
      <right style="thin">
        <color auto="1"/>
      </right>
      <top/>
      <bottom style="thin">
        <color auto="1"/>
      </bottom>
      <diagonal/>
    </border>
    <border>
      <left style="hair">
        <color indexed="64"/>
      </left>
      <right style="hair">
        <color indexed="64"/>
      </right>
      <top style="hair">
        <color indexed="64"/>
      </top>
      <bottom/>
      <diagonal/>
    </border>
    <border>
      <left style="thin">
        <color auto="1"/>
      </left>
      <right style="thin">
        <color auto="1"/>
      </right>
      <top/>
      <bottom/>
      <diagonal/>
    </border>
    <border>
      <left style="thin">
        <color auto="1"/>
      </left>
      <right/>
      <top/>
      <bottom/>
      <diagonal/>
    </border>
    <border>
      <left style="thin">
        <color auto="1"/>
      </left>
      <right style="medium">
        <color auto="1"/>
      </right>
      <top/>
      <bottom/>
      <diagonal/>
    </border>
    <border>
      <left/>
      <right/>
      <top/>
      <bottom style="hair">
        <color auto="1"/>
      </bottom>
      <diagonal/>
    </border>
    <border>
      <left/>
      <right/>
      <top style="hair">
        <color auto="1"/>
      </top>
      <bottom style="hair">
        <color auto="1"/>
      </bottom>
      <diagonal/>
    </border>
    <border>
      <left/>
      <right/>
      <top style="hair">
        <color auto="1"/>
      </top>
      <bottom/>
      <diagonal/>
    </border>
    <border>
      <left/>
      <right style="hair">
        <color indexed="64"/>
      </right>
      <top style="medium">
        <color indexed="64"/>
      </top>
      <bottom style="hair">
        <color indexed="64"/>
      </bottom>
      <diagonal/>
    </border>
    <border>
      <left/>
      <right style="hair">
        <color indexed="64"/>
      </right>
      <top/>
      <bottom style="hair">
        <color auto="1"/>
      </bottom>
      <diagonal/>
    </border>
    <border>
      <left/>
      <right style="hair">
        <color indexed="64"/>
      </right>
      <top style="hair">
        <color auto="1"/>
      </top>
      <bottom style="hair">
        <color auto="1"/>
      </bottom>
      <diagonal/>
    </border>
    <border>
      <left/>
      <right style="hair">
        <color indexed="64"/>
      </right>
      <top style="hair">
        <color auto="1"/>
      </top>
      <bottom/>
      <diagonal/>
    </border>
    <border>
      <left/>
      <right style="hair">
        <color indexed="64"/>
      </right>
      <top style="hair">
        <color indexed="64"/>
      </top>
      <bottom style="medium">
        <color indexed="64"/>
      </bottom>
      <diagonal/>
    </border>
    <border>
      <left style="medium">
        <color auto="1"/>
      </left>
      <right style="medium">
        <color indexed="64"/>
      </right>
      <top style="medium">
        <color rgb="FF000000"/>
      </top>
      <bottom style="hair">
        <color indexed="64"/>
      </bottom>
      <diagonal/>
    </border>
    <border>
      <left style="medium">
        <color indexed="64"/>
      </left>
      <right style="medium">
        <color rgb="FF000000"/>
      </right>
      <top style="hair">
        <color indexed="64"/>
      </top>
      <bottom style="hair">
        <color indexed="64"/>
      </bottom>
      <diagonal/>
    </border>
    <border>
      <left style="medium">
        <color indexed="64"/>
      </left>
      <right style="medium">
        <color rgb="FF000000"/>
      </right>
      <top style="hair">
        <color indexed="64"/>
      </top>
      <bottom style="medium">
        <color indexed="64"/>
      </bottom>
      <diagonal/>
    </border>
    <border>
      <left style="medium">
        <color indexed="64"/>
      </left>
      <right style="medium">
        <color rgb="FF000000"/>
      </right>
      <top/>
      <bottom style="hair">
        <color indexed="64"/>
      </bottom>
      <diagonal/>
    </border>
    <border>
      <left/>
      <right style="hair">
        <color indexed="64"/>
      </right>
      <top/>
      <bottom/>
      <diagonal/>
    </border>
    <border>
      <left/>
      <right style="medium">
        <color indexed="64"/>
      </right>
      <top style="medium">
        <color auto="1"/>
      </top>
      <bottom style="thin">
        <color indexed="64"/>
      </bottom>
      <diagonal/>
    </border>
    <border>
      <left/>
      <right style="medium">
        <color indexed="64"/>
      </right>
      <top style="thin">
        <color auto="1"/>
      </top>
      <bottom style="thin">
        <color indexed="64"/>
      </bottom>
      <diagonal/>
    </border>
    <border>
      <left/>
      <right style="medium">
        <color indexed="64"/>
      </right>
      <top style="thin">
        <color auto="1"/>
      </top>
      <bottom style="medium">
        <color indexed="64"/>
      </bottom>
      <diagonal/>
    </border>
    <border>
      <left/>
      <right/>
      <top/>
      <bottom style="hair">
        <color rgb="FF000000"/>
      </bottom>
      <diagonal/>
    </border>
    <border>
      <left style="medium">
        <color indexed="64"/>
      </left>
      <right style="medium">
        <color rgb="FF000000"/>
      </right>
      <top style="hair">
        <color indexed="64"/>
      </top>
      <bottom style="hair">
        <color rgb="FF000000"/>
      </bottom>
      <diagonal/>
    </border>
    <border>
      <left style="hair">
        <color indexed="64"/>
      </left>
      <right style="hair">
        <color indexed="64"/>
      </right>
      <top/>
      <bottom style="medium">
        <color indexed="64"/>
      </bottom>
      <diagonal/>
    </border>
    <border>
      <left style="medium">
        <color indexed="64"/>
      </left>
      <right style="medium">
        <color rgb="FF000000"/>
      </right>
      <top style="hair">
        <color indexed="64"/>
      </top>
      <bottom/>
      <diagonal/>
    </border>
    <border>
      <left style="medium">
        <color indexed="64"/>
      </left>
      <right/>
      <top style="hair">
        <color indexed="64"/>
      </top>
      <bottom/>
      <diagonal/>
    </border>
    <border>
      <left/>
      <right style="medium">
        <color indexed="64"/>
      </right>
      <top style="hair">
        <color indexed="64"/>
      </top>
      <bottom/>
      <diagonal/>
    </border>
    <border>
      <left style="medium">
        <color indexed="64"/>
      </left>
      <right/>
      <top/>
      <bottom style="hair">
        <color indexed="64"/>
      </bottom>
      <diagonal/>
    </border>
    <border>
      <left/>
      <right style="medium">
        <color indexed="64"/>
      </right>
      <top/>
      <bottom style="hair">
        <color indexed="64"/>
      </bottom>
      <diagonal/>
    </border>
    <border>
      <left style="medium">
        <color indexed="64"/>
      </left>
      <right/>
      <top style="medium">
        <color rgb="FF000000"/>
      </top>
      <bottom style="medium">
        <color indexed="64"/>
      </bottom>
      <diagonal/>
    </border>
    <border>
      <left/>
      <right style="medium">
        <color indexed="64"/>
      </right>
      <top style="medium">
        <color rgb="FF000000"/>
      </top>
      <bottom style="medium">
        <color indexed="64"/>
      </bottom>
      <diagonal/>
    </border>
  </borders>
  <cellStyleXfs count="12">
    <xf numFmtId="0" fontId="0" fillId="0" borderId="0"/>
    <xf numFmtId="44" fontId="5" fillId="0" borderId="0" applyFont="0" applyFill="0" applyBorder="0" applyAlignment="0" applyProtection="0"/>
    <xf numFmtId="9" fontId="6" fillId="0" borderId="0" applyFont="0" applyFill="0" applyBorder="0" applyAlignment="0" applyProtection="0"/>
    <xf numFmtId="9" fontId="4" fillId="0" borderId="0" applyFont="0" applyFill="0" applyBorder="0" applyAlignment="0" applyProtection="0"/>
    <xf numFmtId="0" fontId="7" fillId="0" borderId="0" applyNumberFormat="0" applyFill="0" applyBorder="0" applyAlignment="0" applyProtection="0"/>
    <xf numFmtId="44" fontId="3" fillId="0" borderId="0" applyFont="0" applyFill="0" applyBorder="0" applyAlignment="0" applyProtection="0"/>
    <xf numFmtId="0" fontId="5" fillId="0" borderId="0"/>
    <xf numFmtId="44" fontId="5" fillId="0" borderId="0" applyFont="0" applyFill="0" applyBorder="0" applyAlignment="0" applyProtection="0"/>
    <xf numFmtId="9" fontId="5" fillId="0" borderId="0" applyFont="0" applyFill="0" applyBorder="0" applyAlignment="0" applyProtection="0"/>
    <xf numFmtId="9" fontId="2" fillId="0" borderId="0" applyFont="0" applyFill="0" applyBorder="0" applyAlignment="0" applyProtection="0"/>
    <xf numFmtId="44" fontId="2" fillId="0" borderId="0" applyFont="0" applyFill="0" applyBorder="0" applyAlignment="0" applyProtection="0"/>
    <xf numFmtId="0" fontId="1" fillId="0" borderId="0"/>
  </cellStyleXfs>
  <cellXfs count="663">
    <xf numFmtId="0" fontId="0" fillId="0" borderId="0" xfId="0"/>
    <xf numFmtId="0" fontId="8" fillId="0" borderId="0" xfId="0" applyFont="1" applyAlignment="1">
      <alignment horizontal="center"/>
    </xf>
    <xf numFmtId="0" fontId="8" fillId="0" borderId="0" xfId="0" applyFont="1" applyAlignment="1">
      <alignment vertical="center"/>
    </xf>
    <xf numFmtId="0" fontId="8" fillId="0" borderId="0" xfId="0" applyFont="1"/>
    <xf numFmtId="0" fontId="12" fillId="0" borderId="0" xfId="0" applyFont="1" applyAlignment="1">
      <alignment horizontal="left" vertical="top"/>
    </xf>
    <xf numFmtId="17" fontId="12" fillId="0" borderId="0" xfId="0" applyNumberFormat="1" applyFont="1" applyAlignment="1">
      <alignment horizontal="left" vertical="top" wrapText="1"/>
    </xf>
    <xf numFmtId="0" fontId="15" fillId="19" borderId="0" xfId="0" applyFont="1" applyFill="1"/>
    <xf numFmtId="0" fontId="8" fillId="19" borderId="0" xfId="0" applyFont="1" applyFill="1"/>
    <xf numFmtId="0" fontId="11" fillId="19" borderId="0" xfId="0" applyFont="1" applyFill="1" applyAlignment="1">
      <alignment horizontal="left"/>
    </xf>
    <xf numFmtId="0" fontId="12" fillId="19" borderId="0" xfId="0" applyFont="1" applyFill="1" applyAlignment="1">
      <alignment horizontal="center"/>
    </xf>
    <xf numFmtId="0" fontId="16" fillId="0" borderId="0" xfId="0" applyFont="1"/>
    <xf numFmtId="0" fontId="17" fillId="14" borderId="8" xfId="0" applyFont="1" applyFill="1" applyBorder="1" applyAlignment="1">
      <alignment horizontal="center" vertical="top"/>
    </xf>
    <xf numFmtId="0" fontId="17" fillId="14" borderId="11" xfId="0" applyFont="1" applyFill="1" applyBorder="1" applyAlignment="1">
      <alignment horizontal="center" vertical="center"/>
    </xf>
    <xf numFmtId="0" fontId="17" fillId="14" borderId="25" xfId="0" applyFont="1" applyFill="1" applyBorder="1" applyAlignment="1">
      <alignment horizontal="center" vertical="center" wrapText="1"/>
    </xf>
    <xf numFmtId="0" fontId="15" fillId="0" borderId="0" xfId="0" applyFont="1"/>
    <xf numFmtId="0" fontId="18" fillId="11" borderId="0" xfId="0" applyFont="1" applyFill="1"/>
    <xf numFmtId="0" fontId="18" fillId="0" borderId="0" xfId="0" applyFont="1"/>
    <xf numFmtId="0" fontId="11" fillId="0" borderId="0" xfId="0" applyFont="1"/>
    <xf numFmtId="0" fontId="12" fillId="0" borderId="0" xfId="0" applyFont="1" applyAlignment="1">
      <alignment horizontal="center"/>
    </xf>
    <xf numFmtId="167" fontId="11" fillId="0" borderId="0" xfId="0" applyNumberFormat="1" applyFont="1"/>
    <xf numFmtId="0" fontId="10" fillId="14" borderId="9" xfId="0" applyFont="1" applyFill="1" applyBorder="1" applyAlignment="1">
      <alignment horizontal="center" vertical="center"/>
    </xf>
    <xf numFmtId="0" fontId="10" fillId="14" borderId="61" xfId="0" applyFont="1" applyFill="1" applyBorder="1" applyAlignment="1">
      <alignment horizontal="center" vertical="center"/>
    </xf>
    <xf numFmtId="0" fontId="10" fillId="14" borderId="62" xfId="0" applyFont="1" applyFill="1" applyBorder="1" applyAlignment="1">
      <alignment horizontal="center" vertical="center"/>
    </xf>
    <xf numFmtId="0" fontId="10" fillId="14" borderId="62" xfId="0" applyFont="1" applyFill="1" applyBorder="1" applyAlignment="1">
      <alignment horizontal="center" vertical="center" wrapText="1"/>
    </xf>
    <xf numFmtId="0" fontId="8" fillId="0" borderId="0" xfId="0" applyFont="1" applyAlignment="1">
      <alignment horizontal="center" vertical="top"/>
    </xf>
    <xf numFmtId="0" fontId="21" fillId="0" borderId="0" xfId="0" applyFont="1" applyAlignment="1">
      <alignment vertical="center"/>
    </xf>
    <xf numFmtId="44" fontId="14" fillId="12" borderId="13" xfId="0" applyNumberFormat="1" applyFont="1" applyFill="1" applyBorder="1" applyAlignment="1">
      <alignment horizontal="center" vertical="center" wrapText="1"/>
    </xf>
    <xf numFmtId="3" fontId="23" fillId="3" borderId="26" xfId="0" applyNumberFormat="1" applyFont="1" applyFill="1" applyBorder="1" applyAlignment="1">
      <alignment horizontal="center"/>
    </xf>
    <xf numFmtId="9" fontId="23" fillId="3" borderId="26" xfId="0" applyNumberFormat="1" applyFont="1" applyFill="1" applyBorder="1" applyAlignment="1">
      <alignment horizontal="center"/>
    </xf>
    <xf numFmtId="9" fontId="23" fillId="3" borderId="27" xfId="0" applyNumberFormat="1" applyFont="1" applyFill="1" applyBorder="1" applyAlignment="1">
      <alignment horizontal="center"/>
    </xf>
    <xf numFmtId="164" fontId="23" fillId="0" borderId="0" xfId="0" applyNumberFormat="1" applyFont="1"/>
    <xf numFmtId="164" fontId="15" fillId="3" borderId="37" xfId="0" applyNumberFormat="1" applyFont="1" applyFill="1" applyBorder="1"/>
    <xf numFmtId="0" fontId="25" fillId="0" borderId="0" xfId="0" applyFont="1"/>
    <xf numFmtId="0" fontId="13" fillId="13" borderId="14" xfId="0" applyFont="1" applyFill="1" applyBorder="1" applyAlignment="1">
      <alignment horizontal="center"/>
    </xf>
    <xf numFmtId="3" fontId="26" fillId="15" borderId="29" xfId="0" applyNumberFormat="1" applyFont="1" applyFill="1" applyBorder="1" applyAlignment="1">
      <alignment horizontal="center"/>
    </xf>
    <xf numFmtId="9" fontId="26" fillId="16" borderId="30" xfId="9" applyFont="1" applyFill="1" applyBorder="1" applyAlignment="1">
      <alignment horizontal="center"/>
    </xf>
    <xf numFmtId="164" fontId="15" fillId="0" borderId="0" xfId="0" applyNumberFormat="1" applyFont="1"/>
    <xf numFmtId="164" fontId="26" fillId="15" borderId="22" xfId="0" applyNumberFormat="1" applyFont="1" applyFill="1" applyBorder="1"/>
    <xf numFmtId="168" fontId="8" fillId="0" borderId="0" xfId="0" applyNumberFormat="1" applyFont="1"/>
    <xf numFmtId="0" fontId="15" fillId="12" borderId="15" xfId="0" applyFont="1" applyFill="1" applyBorder="1" applyAlignment="1">
      <alignment horizontal="center"/>
    </xf>
    <xf numFmtId="0" fontId="25" fillId="0" borderId="38" xfId="0" applyFont="1" applyBorder="1" applyAlignment="1">
      <alignment horizontal="right"/>
    </xf>
    <xf numFmtId="166" fontId="25" fillId="0" borderId="19" xfId="9" applyNumberFormat="1" applyFont="1" applyBorder="1" applyAlignment="1">
      <alignment horizontal="center"/>
    </xf>
    <xf numFmtId="164" fontId="27" fillId="0" borderId="0" xfId="0" applyNumberFormat="1" applyFont="1"/>
    <xf numFmtId="0" fontId="27" fillId="0" borderId="39" xfId="0" applyFont="1" applyBorder="1" applyAlignment="1">
      <alignment horizontal="right"/>
    </xf>
    <xf numFmtId="166" fontId="27" fillId="0" borderId="20" xfId="9" applyNumberFormat="1" applyFont="1" applyBorder="1" applyAlignment="1">
      <alignment horizontal="center"/>
    </xf>
    <xf numFmtId="164" fontId="27" fillId="0" borderId="0" xfId="0" applyNumberFormat="1" applyFont="1" applyAlignment="1">
      <alignment horizontal="center"/>
    </xf>
    <xf numFmtId="0" fontId="27" fillId="0" borderId="40" xfId="0" applyFont="1" applyBorder="1" applyAlignment="1">
      <alignment horizontal="right"/>
    </xf>
    <xf numFmtId="2" fontId="27" fillId="0" borderId="21" xfId="9" applyNumberFormat="1" applyFont="1" applyBorder="1" applyAlignment="1">
      <alignment horizontal="center"/>
    </xf>
    <xf numFmtId="167" fontId="8" fillId="0" borderId="0" xfId="0" applyNumberFormat="1" applyFont="1"/>
    <xf numFmtId="0" fontId="25" fillId="0" borderId="0" xfId="0" applyFont="1" applyAlignment="1">
      <alignment horizontal="right"/>
    </xf>
    <xf numFmtId="166" fontId="25" fillId="0" borderId="0" xfId="9" applyNumberFormat="1" applyFont="1" applyBorder="1"/>
    <xf numFmtId="0" fontId="13" fillId="13" borderId="14" xfId="0" applyFont="1" applyFill="1" applyBorder="1"/>
    <xf numFmtId="3" fontId="8" fillId="0" borderId="41" xfId="0" applyNumberFormat="1" applyFont="1" applyBorder="1" applyAlignment="1">
      <alignment horizontal="center"/>
    </xf>
    <xf numFmtId="164" fontId="8" fillId="0" borderId="42" xfId="0" applyNumberFormat="1" applyFont="1" applyBorder="1" applyAlignment="1">
      <alignment horizontal="center"/>
    </xf>
    <xf numFmtId="3" fontId="25" fillId="0" borderId="38" xfId="0" applyNumberFormat="1" applyFont="1" applyBorder="1" applyAlignment="1">
      <alignment horizontal="right"/>
    </xf>
    <xf numFmtId="164" fontId="14" fillId="0" borderId="0" xfId="0" applyNumberFormat="1" applyFont="1"/>
    <xf numFmtId="3" fontId="25" fillId="0" borderId="39" xfId="0" applyNumberFormat="1" applyFont="1" applyBorder="1" applyAlignment="1">
      <alignment horizontal="right"/>
    </xf>
    <xf numFmtId="166" fontId="25" fillId="0" borderId="20" xfId="9" applyNumberFormat="1" applyFont="1" applyBorder="1" applyAlignment="1">
      <alignment horizontal="center"/>
    </xf>
    <xf numFmtId="3" fontId="25" fillId="0" borderId="40" xfId="0" applyNumberFormat="1" applyFont="1" applyBorder="1" applyAlignment="1">
      <alignment horizontal="right"/>
    </xf>
    <xf numFmtId="166" fontId="25" fillId="0" borderId="21" xfId="9" applyNumberFormat="1" applyFont="1" applyBorder="1" applyAlignment="1">
      <alignment horizontal="center"/>
    </xf>
    <xf numFmtId="167" fontId="29" fillId="0" borderId="0" xfId="0" applyNumberFormat="1" applyFont="1"/>
    <xf numFmtId="0" fontId="29" fillId="0" borderId="0" xfId="0" applyFont="1"/>
    <xf numFmtId="166" fontId="27" fillId="0" borderId="11" xfId="9" applyNumberFormat="1" applyFont="1" applyBorder="1"/>
    <xf numFmtId="0" fontId="15" fillId="21" borderId="32" xfId="0" applyFont="1" applyFill="1" applyBorder="1" applyAlignment="1">
      <alignment horizontal="center"/>
    </xf>
    <xf numFmtId="164" fontId="15" fillId="21" borderId="32" xfId="0" applyNumberFormat="1" applyFont="1" applyFill="1" applyBorder="1"/>
    <xf numFmtId="9" fontId="15" fillId="21" borderId="32" xfId="0" applyNumberFormat="1" applyFont="1" applyFill="1" applyBorder="1" applyAlignment="1">
      <alignment horizontal="center"/>
    </xf>
    <xf numFmtId="164" fontId="14" fillId="21" borderId="34" xfId="0" applyNumberFormat="1" applyFont="1" applyFill="1" applyBorder="1"/>
    <xf numFmtId="164" fontId="14" fillId="21" borderId="43" xfId="0" applyNumberFormat="1" applyFont="1" applyFill="1" applyBorder="1"/>
    <xf numFmtId="164" fontId="22" fillId="0" borderId="0" xfId="0" applyNumberFormat="1" applyFont="1"/>
    <xf numFmtId="0" fontId="15" fillId="22" borderId="32" xfId="0" applyFont="1" applyFill="1" applyBorder="1" applyAlignment="1">
      <alignment horizontal="center"/>
    </xf>
    <xf numFmtId="9" fontId="15" fillId="22" borderId="32" xfId="0" applyNumberFormat="1" applyFont="1" applyFill="1" applyBorder="1" applyAlignment="1">
      <alignment horizontal="center"/>
    </xf>
    <xf numFmtId="164" fontId="14" fillId="22" borderId="43" xfId="0" applyNumberFormat="1" applyFont="1" applyFill="1" applyBorder="1"/>
    <xf numFmtId="0" fontId="15" fillId="23" borderId="32" xfId="0" applyFont="1" applyFill="1" applyBorder="1" applyAlignment="1">
      <alignment horizontal="center"/>
    </xf>
    <xf numFmtId="9" fontId="15" fillId="23" borderId="32" xfId="0" applyNumberFormat="1" applyFont="1" applyFill="1" applyBorder="1" applyAlignment="1">
      <alignment horizontal="center"/>
    </xf>
    <xf numFmtId="164" fontId="14" fillId="23" borderId="44" xfId="0" applyNumberFormat="1" applyFont="1" applyFill="1" applyBorder="1"/>
    <xf numFmtId="167" fontId="15" fillId="0" borderId="0" xfId="0" applyNumberFormat="1" applyFont="1"/>
    <xf numFmtId="167" fontId="14" fillId="0" borderId="0" xfId="0" applyNumberFormat="1" applyFont="1"/>
    <xf numFmtId="0" fontId="30" fillId="0" borderId="0" xfId="0" applyFont="1"/>
    <xf numFmtId="0" fontId="26" fillId="0" borderId="0" xfId="0" applyFont="1"/>
    <xf numFmtId="0" fontId="31" fillId="0" borderId="0" xfId="0" applyFont="1"/>
    <xf numFmtId="0" fontId="10" fillId="14" borderId="13" xfId="0" applyFont="1" applyFill="1" applyBorder="1" applyAlignment="1">
      <alignment horizontal="center" vertical="center" wrapText="1"/>
    </xf>
    <xf numFmtId="166" fontId="25" fillId="0" borderId="19" xfId="3" applyNumberFormat="1" applyFont="1" applyBorder="1" applyAlignment="1">
      <alignment horizontal="center"/>
    </xf>
    <xf numFmtId="166" fontId="25" fillId="0" borderId="20" xfId="3" applyNumberFormat="1" applyFont="1" applyBorder="1" applyAlignment="1">
      <alignment horizontal="center"/>
    </xf>
    <xf numFmtId="166" fontId="25" fillId="0" borderId="21" xfId="3" applyNumberFormat="1" applyFont="1" applyBorder="1" applyAlignment="1">
      <alignment horizontal="center"/>
    </xf>
    <xf numFmtId="0" fontId="8" fillId="0" borderId="0" xfId="0" applyFont="1" applyAlignment="1">
      <alignment horizontal="left"/>
    </xf>
    <xf numFmtId="0" fontId="33" fillId="14" borderId="9" xfId="0" applyFont="1" applyFill="1" applyBorder="1" applyAlignment="1">
      <alignment horizontal="center" vertical="top"/>
    </xf>
    <xf numFmtId="0" fontId="34" fillId="14" borderId="0" xfId="0" applyFont="1" applyFill="1" applyAlignment="1">
      <alignment horizontal="center" vertical="center"/>
    </xf>
    <xf numFmtId="0" fontId="10" fillId="14" borderId="0" xfId="0" applyFont="1" applyFill="1" applyAlignment="1">
      <alignment horizontal="center" vertical="center"/>
    </xf>
    <xf numFmtId="0" fontId="10" fillId="14" borderId="61" xfId="0" applyFont="1" applyFill="1" applyBorder="1" applyAlignment="1">
      <alignment horizontal="center" vertical="center" wrapText="1"/>
    </xf>
    <xf numFmtId="0" fontId="10" fillId="14" borderId="63" xfId="0" applyFont="1" applyFill="1" applyBorder="1" applyAlignment="1">
      <alignment horizontal="center" vertical="center" wrapText="1"/>
    </xf>
    <xf numFmtId="0" fontId="8" fillId="0" borderId="0" xfId="0" applyFont="1" applyAlignment="1">
      <alignment horizontal="center" vertical="center"/>
    </xf>
    <xf numFmtId="44" fontId="15" fillId="12" borderId="13" xfId="0" applyNumberFormat="1" applyFont="1" applyFill="1" applyBorder="1" applyAlignment="1">
      <alignment horizontal="center" wrapText="1"/>
    </xf>
    <xf numFmtId="164" fontId="25" fillId="0" borderId="0" xfId="0" applyNumberFormat="1" applyFont="1"/>
    <xf numFmtId="164" fontId="35" fillId="4" borderId="22" xfId="0" applyNumberFormat="1" applyFont="1" applyFill="1" applyBorder="1"/>
    <xf numFmtId="169" fontId="25" fillId="0" borderId="20" xfId="1" applyNumberFormat="1" applyFont="1" applyBorder="1" applyAlignment="1">
      <alignment horizontal="center"/>
    </xf>
    <xf numFmtId="0" fontId="25" fillId="0" borderId="51" xfId="1" applyNumberFormat="1" applyFont="1" applyBorder="1" applyAlignment="1">
      <alignment horizontal="center"/>
    </xf>
    <xf numFmtId="0" fontId="25" fillId="13" borderId="14" xfId="0" applyFont="1" applyFill="1" applyBorder="1" applyAlignment="1">
      <alignment horizontal="center"/>
    </xf>
    <xf numFmtId="3" fontId="25" fillId="0" borderId="18" xfId="0" applyNumberFormat="1" applyFont="1" applyBorder="1" applyAlignment="1">
      <alignment horizontal="center"/>
    </xf>
    <xf numFmtId="164" fontId="25" fillId="0" borderId="19" xfId="0" applyNumberFormat="1" applyFont="1" applyBorder="1" applyAlignment="1">
      <alignment horizontal="center"/>
    </xf>
    <xf numFmtId="3" fontId="25" fillId="0" borderId="52" xfId="0" applyNumberFormat="1" applyFont="1" applyBorder="1" applyAlignment="1">
      <alignment horizontal="right" vertical="center"/>
    </xf>
    <xf numFmtId="0" fontId="25" fillId="0" borderId="53" xfId="0" applyFont="1" applyBorder="1" applyAlignment="1">
      <alignment horizontal="center" vertical="center"/>
    </xf>
    <xf numFmtId="3" fontId="25" fillId="0" borderId="3" xfId="0" applyNumberFormat="1" applyFont="1" applyBorder="1" applyAlignment="1">
      <alignment horizontal="right" vertical="center"/>
    </xf>
    <xf numFmtId="0" fontId="25" fillId="0" borderId="54" xfId="0" applyFont="1" applyBorder="1" applyAlignment="1">
      <alignment horizontal="center" vertical="center"/>
    </xf>
    <xf numFmtId="3" fontId="25" fillId="0" borderId="4" xfId="0" applyNumberFormat="1" applyFont="1" applyBorder="1" applyAlignment="1">
      <alignment horizontal="right" vertical="center"/>
    </xf>
    <xf numFmtId="0" fontId="25" fillId="0" borderId="5" xfId="0" applyFont="1" applyBorder="1" applyAlignment="1">
      <alignment horizontal="center" vertical="center"/>
    </xf>
    <xf numFmtId="3" fontId="25" fillId="0" borderId="6" xfId="0" applyNumberFormat="1" applyFont="1" applyBorder="1" applyAlignment="1">
      <alignment horizontal="right" vertical="center"/>
    </xf>
    <xf numFmtId="0" fontId="25" fillId="0" borderId="7" xfId="0" applyFont="1" applyBorder="1" applyAlignment="1">
      <alignment horizontal="center" vertical="center"/>
    </xf>
    <xf numFmtId="3" fontId="25" fillId="0" borderId="0" xfId="0" applyNumberFormat="1" applyFont="1" applyAlignment="1">
      <alignment horizontal="right"/>
    </xf>
    <xf numFmtId="0" fontId="25" fillId="0" borderId="0" xfId="0" applyFont="1" applyAlignment="1">
      <alignment vertical="top" wrapText="1"/>
    </xf>
    <xf numFmtId="164" fontId="35" fillId="6" borderId="22" xfId="0" applyNumberFormat="1" applyFont="1" applyFill="1" applyBorder="1"/>
    <xf numFmtId="164" fontId="25" fillId="0" borderId="22" xfId="0" applyNumberFormat="1" applyFont="1" applyBorder="1"/>
    <xf numFmtId="0" fontId="8" fillId="0" borderId="0" xfId="0" applyFont="1" applyAlignment="1">
      <alignment vertical="top" wrapText="1"/>
    </xf>
    <xf numFmtId="167" fontId="25" fillId="0" borderId="0" xfId="0" applyNumberFormat="1" applyFont="1"/>
    <xf numFmtId="164" fontId="37" fillId="0" borderId="0" xfId="0" applyNumberFormat="1" applyFont="1"/>
    <xf numFmtId="167" fontId="37" fillId="0" borderId="0" xfId="0" applyNumberFormat="1" applyFont="1"/>
    <xf numFmtId="164" fontId="39" fillId="6" borderId="22" xfId="0" applyNumberFormat="1" applyFont="1" applyFill="1" applyBorder="1"/>
    <xf numFmtId="0" fontId="37" fillId="0" borderId="0" xfId="0" applyFont="1"/>
    <xf numFmtId="164" fontId="35" fillId="6" borderId="15" xfId="0" applyNumberFormat="1" applyFont="1" applyFill="1" applyBorder="1"/>
    <xf numFmtId="167" fontId="27" fillId="0" borderId="0" xfId="0" applyNumberFormat="1" applyFont="1"/>
    <xf numFmtId="164" fontId="27" fillId="6" borderId="22" xfId="0" applyNumberFormat="1" applyFont="1" applyFill="1" applyBorder="1"/>
    <xf numFmtId="0" fontId="27" fillId="0" borderId="0" xfId="0" applyFont="1"/>
    <xf numFmtId="167" fontId="41" fillId="0" borderId="0" xfId="0" applyNumberFormat="1" applyFont="1"/>
    <xf numFmtId="0" fontId="41" fillId="0" borderId="0" xfId="0" applyFont="1"/>
    <xf numFmtId="0" fontId="25" fillId="0" borderId="0" xfId="0" applyFont="1" applyAlignment="1">
      <alignment horizontal="left"/>
    </xf>
    <xf numFmtId="0" fontId="10" fillId="14" borderId="59" xfId="0" applyFont="1" applyFill="1" applyBorder="1" applyAlignment="1">
      <alignment horizontal="center" vertical="center"/>
    </xf>
    <xf numFmtId="167" fontId="10" fillId="14" borderId="59" xfId="0" applyNumberFormat="1" applyFont="1" applyFill="1" applyBorder="1" applyAlignment="1">
      <alignment horizontal="center" vertical="center" wrapText="1"/>
    </xf>
    <xf numFmtId="14" fontId="10" fillId="14" borderId="59" xfId="0" applyNumberFormat="1" applyFont="1" applyFill="1" applyBorder="1" applyAlignment="1">
      <alignment horizontal="center" vertical="center"/>
    </xf>
    <xf numFmtId="0" fontId="15" fillId="0" borderId="0" xfId="0" applyFont="1" applyAlignment="1">
      <alignment horizontal="center"/>
    </xf>
    <xf numFmtId="0" fontId="8" fillId="14" borderId="0" xfId="0" applyFont="1" applyFill="1"/>
    <xf numFmtId="0" fontId="10" fillId="14" borderId="0" xfId="0" applyFont="1" applyFill="1" applyAlignment="1">
      <alignment vertical="center"/>
    </xf>
    <xf numFmtId="0" fontId="10" fillId="14" borderId="0" xfId="0" applyFont="1" applyFill="1" applyAlignment="1">
      <alignment horizontal="center" vertical="center" wrapText="1"/>
    </xf>
    <xf numFmtId="0" fontId="8" fillId="19" borderId="0" xfId="0" applyFont="1" applyFill="1" applyAlignment="1">
      <alignment horizontal="center" vertical="center"/>
    </xf>
    <xf numFmtId="3" fontId="27" fillId="30" borderId="32" xfId="0" applyNumberFormat="1" applyFont="1" applyFill="1" applyBorder="1" applyAlignment="1">
      <alignment horizontal="center"/>
    </xf>
    <xf numFmtId="164" fontId="27" fillId="30" borderId="32" xfId="0" applyNumberFormat="1" applyFont="1" applyFill="1" applyBorder="1"/>
    <xf numFmtId="9" fontId="27" fillId="30" borderId="32" xfId="0" applyNumberFormat="1" applyFont="1" applyFill="1" applyBorder="1" applyAlignment="1">
      <alignment horizontal="center"/>
    </xf>
    <xf numFmtId="9" fontId="27" fillId="30" borderId="33" xfId="0" applyNumberFormat="1" applyFont="1" applyFill="1" applyBorder="1" applyAlignment="1">
      <alignment horizontal="center"/>
    </xf>
    <xf numFmtId="164" fontId="27" fillId="30" borderId="34" xfId="0" applyNumberFormat="1" applyFont="1" applyFill="1" applyBorder="1"/>
    <xf numFmtId="3" fontId="27" fillId="30" borderId="32" xfId="6" applyNumberFormat="1" applyFont="1" applyFill="1" applyBorder="1" applyAlignment="1">
      <alignment horizontal="center"/>
    </xf>
    <xf numFmtId="164" fontId="27" fillId="30" borderId="32" xfId="6" applyNumberFormat="1" applyFont="1" applyFill="1" applyBorder="1"/>
    <xf numFmtId="3" fontId="25" fillId="18" borderId="32" xfId="0" applyNumberFormat="1" applyFont="1" applyFill="1" applyBorder="1" applyAlignment="1">
      <alignment horizontal="center"/>
    </xf>
    <xf numFmtId="164" fontId="25" fillId="18" borderId="32" xfId="0" applyNumberFormat="1" applyFont="1" applyFill="1" applyBorder="1"/>
    <xf numFmtId="3" fontId="27" fillId="18" borderId="32" xfId="0" applyNumberFormat="1" applyFont="1" applyFill="1" applyBorder="1" applyAlignment="1">
      <alignment horizontal="center"/>
    </xf>
    <xf numFmtId="164" fontId="27" fillId="18" borderId="32" xfId="0" applyNumberFormat="1" applyFont="1" applyFill="1" applyBorder="1"/>
    <xf numFmtId="164" fontId="14" fillId="30" borderId="56" xfId="0" applyNumberFormat="1" applyFont="1" applyFill="1" applyBorder="1"/>
    <xf numFmtId="164" fontId="14" fillId="30" borderId="43" xfId="0" applyNumberFormat="1" applyFont="1" applyFill="1" applyBorder="1"/>
    <xf numFmtId="164" fontId="14" fillId="31" borderId="43" xfId="0" applyNumberFormat="1" applyFont="1" applyFill="1" applyBorder="1"/>
    <xf numFmtId="164" fontId="14" fillId="18" borderId="43" xfId="0" applyNumberFormat="1" applyFont="1" applyFill="1" applyBorder="1"/>
    <xf numFmtId="0" fontId="23" fillId="3" borderId="67" xfId="0" applyFont="1" applyFill="1" applyBorder="1" applyAlignment="1">
      <alignment horizontal="right"/>
    </xf>
    <xf numFmtId="0" fontId="26" fillId="15" borderId="68" xfId="0" applyFont="1" applyFill="1" applyBorder="1" applyAlignment="1">
      <alignment horizontal="right"/>
    </xf>
    <xf numFmtId="0" fontId="27" fillId="29" borderId="69" xfId="0" applyFont="1" applyFill="1" applyBorder="1" applyAlignment="1">
      <alignment horizontal="right"/>
    </xf>
    <xf numFmtId="0" fontId="28" fillId="29" borderId="69" xfId="0" applyFont="1" applyFill="1" applyBorder="1" applyAlignment="1">
      <alignment horizontal="right"/>
    </xf>
    <xf numFmtId="0" fontId="14" fillId="21" borderId="69" xfId="0" applyFont="1" applyFill="1" applyBorder="1" applyAlignment="1">
      <alignment horizontal="right"/>
    </xf>
    <xf numFmtId="0" fontId="14" fillId="22" borderId="69" xfId="0" applyFont="1" applyFill="1" applyBorder="1" applyAlignment="1">
      <alignment horizontal="right"/>
    </xf>
    <xf numFmtId="0" fontId="14" fillId="23" borderId="69" xfId="0" applyFont="1" applyFill="1" applyBorder="1" applyAlignment="1">
      <alignment horizontal="right"/>
    </xf>
    <xf numFmtId="0" fontId="8" fillId="26" borderId="0" xfId="0" applyFont="1" applyFill="1"/>
    <xf numFmtId="0" fontId="11" fillId="26" borderId="0" xfId="0" applyFont="1" applyFill="1"/>
    <xf numFmtId="0" fontId="29" fillId="26" borderId="0" xfId="0" applyFont="1" applyFill="1"/>
    <xf numFmtId="0" fontId="25" fillId="2" borderId="0" xfId="0" applyFont="1" applyFill="1"/>
    <xf numFmtId="0" fontId="8" fillId="32" borderId="0" xfId="0" applyFont="1" applyFill="1"/>
    <xf numFmtId="0" fontId="28" fillId="24" borderId="69" xfId="0" applyFont="1" applyFill="1" applyBorder="1" applyAlignment="1">
      <alignment horizontal="right"/>
    </xf>
    <xf numFmtId="0" fontId="25" fillId="18" borderId="32" xfId="0" applyFont="1" applyFill="1" applyBorder="1" applyAlignment="1">
      <alignment horizontal="center"/>
    </xf>
    <xf numFmtId="9" fontId="25" fillId="18" borderId="32" xfId="0" applyNumberFormat="1" applyFont="1" applyFill="1" applyBorder="1" applyAlignment="1">
      <alignment horizontal="center"/>
    </xf>
    <xf numFmtId="164" fontId="27" fillId="18" borderId="34" xfId="0" applyNumberFormat="1" applyFont="1" applyFill="1" applyBorder="1"/>
    <xf numFmtId="0" fontId="25" fillId="24" borderId="69" xfId="0" applyFont="1" applyFill="1" applyBorder="1" applyAlignment="1">
      <alignment horizontal="right"/>
    </xf>
    <xf numFmtId="0" fontId="25" fillId="18" borderId="60" xfId="0" applyFont="1" applyFill="1" applyBorder="1" applyAlignment="1">
      <alignment horizontal="center"/>
    </xf>
    <xf numFmtId="0" fontId="25" fillId="24" borderId="70" xfId="0" applyFont="1" applyFill="1" applyBorder="1" applyAlignment="1">
      <alignment horizontal="right"/>
    </xf>
    <xf numFmtId="164" fontId="14" fillId="18" borderId="44" xfId="0" applyNumberFormat="1" applyFont="1" applyFill="1" applyBorder="1"/>
    <xf numFmtId="0" fontId="8" fillId="12" borderId="0" xfId="0" applyFont="1" applyFill="1"/>
    <xf numFmtId="0" fontId="27" fillId="18" borderId="69" xfId="0" applyFont="1" applyFill="1" applyBorder="1" applyAlignment="1">
      <alignment horizontal="right"/>
    </xf>
    <xf numFmtId="0" fontId="15" fillId="9" borderId="0" xfId="0" applyFont="1" applyFill="1"/>
    <xf numFmtId="0" fontId="8" fillId="9" borderId="0" xfId="0" applyFont="1" applyFill="1"/>
    <xf numFmtId="0" fontId="27" fillId="18" borderId="70" xfId="0" applyFont="1" applyFill="1" applyBorder="1" applyAlignment="1">
      <alignment horizontal="right"/>
    </xf>
    <xf numFmtId="0" fontId="27" fillId="18" borderId="71" xfId="0" applyFont="1" applyFill="1" applyBorder="1" applyAlignment="1">
      <alignment horizontal="right"/>
    </xf>
    <xf numFmtId="0" fontId="25" fillId="18" borderId="35" xfId="0" applyFont="1" applyFill="1" applyBorder="1" applyAlignment="1">
      <alignment horizontal="center"/>
    </xf>
    <xf numFmtId="164" fontId="27" fillId="18" borderId="35" xfId="0" applyNumberFormat="1" applyFont="1" applyFill="1" applyBorder="1"/>
    <xf numFmtId="9" fontId="25" fillId="18" borderId="35" xfId="0" applyNumberFormat="1" applyFont="1" applyFill="1" applyBorder="1" applyAlignment="1">
      <alignment horizontal="center"/>
    </xf>
    <xf numFmtId="164" fontId="27" fillId="18" borderId="36" xfId="0" applyNumberFormat="1" applyFont="1" applyFill="1" applyBorder="1"/>
    <xf numFmtId="164" fontId="14" fillId="18" borderId="49" xfId="0" applyNumberFormat="1" applyFont="1" applyFill="1" applyBorder="1"/>
    <xf numFmtId="0" fontId="8" fillId="33" borderId="0" xfId="0" applyFont="1" applyFill="1"/>
    <xf numFmtId="0" fontId="8" fillId="33" borderId="12" xfId="0" applyFont="1" applyFill="1" applyBorder="1"/>
    <xf numFmtId="0" fontId="27" fillId="30" borderId="32" xfId="0" applyFont="1" applyFill="1" applyBorder="1" applyAlignment="1">
      <alignment horizontal="center"/>
    </xf>
    <xf numFmtId="0" fontId="27" fillId="30" borderId="32" xfId="6" applyFont="1" applyFill="1" applyBorder="1" applyAlignment="1">
      <alignment horizontal="center"/>
    </xf>
    <xf numFmtId="0" fontId="27" fillId="18" borderId="32" xfId="0" applyFont="1" applyFill="1" applyBorder="1" applyAlignment="1">
      <alignment horizontal="center"/>
    </xf>
    <xf numFmtId="9" fontId="25" fillId="18" borderId="33" xfId="0" applyNumberFormat="1" applyFont="1" applyFill="1" applyBorder="1" applyAlignment="1">
      <alignment horizontal="center"/>
    </xf>
    <xf numFmtId="9" fontId="27" fillId="18" borderId="32" xfId="0" applyNumberFormat="1" applyFont="1" applyFill="1" applyBorder="1" applyAlignment="1">
      <alignment horizontal="center"/>
    </xf>
    <xf numFmtId="9" fontId="25" fillId="18" borderId="45" xfId="0" applyNumberFormat="1" applyFont="1" applyFill="1" applyBorder="1" applyAlignment="1">
      <alignment horizontal="center"/>
    </xf>
    <xf numFmtId="0" fontId="27" fillId="18" borderId="0" xfId="0" applyFont="1" applyFill="1" applyAlignment="1">
      <alignment horizontal="right"/>
    </xf>
    <xf numFmtId="0" fontId="27" fillId="18" borderId="0" xfId="0" applyFont="1" applyFill="1" applyAlignment="1">
      <alignment horizontal="left"/>
    </xf>
    <xf numFmtId="0" fontId="25" fillId="18" borderId="46" xfId="0" applyFont="1" applyFill="1" applyBorder="1" applyAlignment="1">
      <alignment horizontal="center"/>
    </xf>
    <xf numFmtId="0" fontId="25" fillId="28" borderId="0" xfId="0" applyFont="1" applyFill="1"/>
    <xf numFmtId="165" fontId="25" fillId="18" borderId="46" xfId="0" applyNumberFormat="1" applyFont="1" applyFill="1" applyBorder="1" applyAlignment="1">
      <alignment horizontal="center"/>
    </xf>
    <xf numFmtId="164" fontId="25" fillId="18" borderId="23" xfId="0" applyNumberFormat="1" applyFont="1" applyFill="1" applyBorder="1"/>
    <xf numFmtId="0" fontId="27" fillId="18" borderId="46" xfId="0" applyFont="1" applyFill="1" applyBorder="1" applyAlignment="1">
      <alignment horizontal="center"/>
    </xf>
    <xf numFmtId="165" fontId="27" fillId="18" borderId="46" xfId="0" applyNumberFormat="1" applyFont="1" applyFill="1" applyBorder="1" applyAlignment="1">
      <alignment horizontal="center"/>
    </xf>
    <xf numFmtId="0" fontId="25" fillId="18" borderId="0" xfId="0" applyFont="1" applyFill="1" applyAlignment="1">
      <alignment horizontal="right"/>
    </xf>
    <xf numFmtId="0" fontId="25" fillId="18" borderId="0" xfId="0" applyFont="1" applyFill="1" applyAlignment="1">
      <alignment horizontal="left"/>
    </xf>
    <xf numFmtId="0" fontId="27" fillId="30" borderId="0" xfId="0" applyFont="1" applyFill="1" applyAlignment="1">
      <alignment horizontal="right"/>
    </xf>
    <xf numFmtId="0" fontId="27" fillId="30" borderId="0" xfId="0" applyFont="1" applyFill="1" applyAlignment="1">
      <alignment horizontal="left"/>
    </xf>
    <xf numFmtId="0" fontId="27" fillId="30" borderId="47" xfId="0" applyFont="1" applyFill="1" applyBorder="1" applyAlignment="1">
      <alignment horizontal="center"/>
    </xf>
    <xf numFmtId="165" fontId="25" fillId="30" borderId="46" xfId="0" applyNumberFormat="1" applyFont="1" applyFill="1" applyBorder="1" applyAlignment="1">
      <alignment horizontal="center"/>
    </xf>
    <xf numFmtId="164" fontId="25" fillId="30" borderId="23" xfId="0" applyNumberFormat="1" applyFont="1" applyFill="1" applyBorder="1"/>
    <xf numFmtId="0" fontId="27" fillId="30" borderId="12" xfId="0" applyFont="1" applyFill="1" applyBorder="1" applyAlignment="1">
      <alignment horizontal="right"/>
    </xf>
    <xf numFmtId="0" fontId="27" fillId="30" borderId="12" xfId="0" applyFont="1" applyFill="1" applyBorder="1" applyAlignment="1">
      <alignment horizontal="left"/>
    </xf>
    <xf numFmtId="0" fontId="27" fillId="18" borderId="12" xfId="0" applyFont="1" applyFill="1" applyBorder="1" applyAlignment="1">
      <alignment horizontal="left"/>
    </xf>
    <xf numFmtId="164" fontId="25" fillId="30" borderId="24" xfId="0" applyNumberFormat="1" applyFont="1" applyFill="1" applyBorder="1"/>
    <xf numFmtId="164" fontId="23" fillId="18" borderId="22" xfId="0" applyNumberFormat="1" applyFont="1" applyFill="1" applyBorder="1"/>
    <xf numFmtId="164" fontId="23" fillId="30" borderId="22" xfId="0" applyNumberFormat="1" applyFont="1" applyFill="1" applyBorder="1"/>
    <xf numFmtId="0" fontId="25" fillId="30" borderId="46" xfId="0" applyFont="1" applyFill="1" applyBorder="1" applyAlignment="1">
      <alignment horizontal="center"/>
    </xf>
    <xf numFmtId="165" fontId="25" fillId="30" borderId="47" xfId="0" applyNumberFormat="1" applyFont="1" applyFill="1" applyBorder="1" applyAlignment="1">
      <alignment horizontal="center"/>
    </xf>
    <xf numFmtId="164" fontId="25" fillId="30" borderId="48" xfId="0" applyNumberFormat="1" applyFont="1" applyFill="1" applyBorder="1"/>
    <xf numFmtId="165" fontId="37" fillId="30" borderId="47" xfId="0" applyNumberFormat="1" applyFont="1" applyFill="1" applyBorder="1" applyAlignment="1">
      <alignment horizontal="center"/>
    </xf>
    <xf numFmtId="164" fontId="37" fillId="30" borderId="48" xfId="0" applyNumberFormat="1" applyFont="1" applyFill="1" applyBorder="1"/>
    <xf numFmtId="164" fontId="38" fillId="30" borderId="22" xfId="0" applyNumberFormat="1" applyFont="1" applyFill="1" applyBorder="1"/>
    <xf numFmtId="0" fontId="28" fillId="30" borderId="0" xfId="0" applyFont="1" applyFill="1" applyAlignment="1">
      <alignment horizontal="right"/>
    </xf>
    <xf numFmtId="0" fontId="28" fillId="30" borderId="0" xfId="0" applyFont="1" applyFill="1" applyAlignment="1">
      <alignment horizontal="left"/>
    </xf>
    <xf numFmtId="0" fontId="28" fillId="18" borderId="0" xfId="0" applyFont="1" applyFill="1" applyAlignment="1">
      <alignment horizontal="left"/>
    </xf>
    <xf numFmtId="165" fontId="25" fillId="30" borderId="55" xfId="0" applyNumberFormat="1" applyFont="1" applyFill="1" applyBorder="1" applyAlignment="1">
      <alignment horizontal="center"/>
    </xf>
    <xf numFmtId="0" fontId="27" fillId="30" borderId="46" xfId="0" applyFont="1" applyFill="1" applyBorder="1" applyAlignment="1">
      <alignment horizontal="center"/>
    </xf>
    <xf numFmtId="164" fontId="15" fillId="0" borderId="0" xfId="0" applyNumberFormat="1" applyFont="1" applyAlignment="1">
      <alignment vertical="center"/>
    </xf>
    <xf numFmtId="165" fontId="25" fillId="30" borderId="0" xfId="0" applyNumberFormat="1" applyFont="1" applyFill="1" applyAlignment="1">
      <alignment horizontal="center"/>
    </xf>
    <xf numFmtId="0" fontId="27" fillId="30" borderId="46" xfId="4" applyFont="1" applyFill="1" applyBorder="1" applyAlignment="1"/>
    <xf numFmtId="164" fontId="15" fillId="30" borderId="22" xfId="0" applyNumberFormat="1" applyFont="1" applyFill="1" applyBorder="1"/>
    <xf numFmtId="165" fontId="25" fillId="30" borderId="12" xfId="0" applyNumberFormat="1" applyFont="1" applyFill="1" applyBorder="1" applyAlignment="1">
      <alignment horizontal="center"/>
    </xf>
    <xf numFmtId="164" fontId="15" fillId="30" borderId="15" xfId="0" applyNumberFormat="1" applyFont="1" applyFill="1" applyBorder="1"/>
    <xf numFmtId="0" fontId="22" fillId="25" borderId="65" xfId="0" applyFont="1" applyFill="1" applyBorder="1" applyAlignment="1">
      <alignment horizontal="left"/>
    </xf>
    <xf numFmtId="9" fontId="14" fillId="26" borderId="33" xfId="2" applyFont="1" applyFill="1" applyBorder="1" applyAlignment="1">
      <alignment horizontal="center"/>
    </xf>
    <xf numFmtId="164" fontId="14" fillId="25" borderId="34" xfId="0" applyNumberFormat="1" applyFont="1" applyFill="1" applyBorder="1"/>
    <xf numFmtId="164" fontId="14" fillId="25" borderId="43" xfId="0" applyNumberFormat="1" applyFont="1" applyFill="1" applyBorder="1"/>
    <xf numFmtId="0" fontId="23" fillId="27" borderId="65" xfId="0" applyFont="1" applyFill="1" applyBorder="1" applyAlignment="1">
      <alignment horizontal="left"/>
    </xf>
    <xf numFmtId="164" fontId="15" fillId="27" borderId="43" xfId="0" applyNumberFormat="1" applyFont="1" applyFill="1" applyBorder="1"/>
    <xf numFmtId="164" fontId="35" fillId="6" borderId="43" xfId="0" applyNumberFormat="1" applyFont="1" applyFill="1" applyBorder="1"/>
    <xf numFmtId="0" fontId="22" fillId="3" borderId="58" xfId="0" applyFont="1" applyFill="1" applyBorder="1" applyAlignment="1">
      <alignment horizontal="left"/>
    </xf>
    <xf numFmtId="165" fontId="14" fillId="3" borderId="27" xfId="0" applyNumberFormat="1" applyFont="1" applyFill="1" applyBorder="1" applyAlignment="1">
      <alignment horizontal="center"/>
    </xf>
    <xf numFmtId="164" fontId="14" fillId="3" borderId="28" xfId="0" applyNumberFormat="1" applyFont="1" applyFill="1" applyBorder="1"/>
    <xf numFmtId="0" fontId="22" fillId="21" borderId="65" xfId="0" applyFont="1" applyFill="1" applyBorder="1" applyAlignment="1">
      <alignment horizontal="left"/>
    </xf>
    <xf numFmtId="165" fontId="15" fillId="21" borderId="33" xfId="0" applyNumberFormat="1" applyFont="1" applyFill="1" applyBorder="1" applyAlignment="1">
      <alignment horizontal="center"/>
    </xf>
    <xf numFmtId="164" fontId="15" fillId="21" borderId="34" xfId="0" applyNumberFormat="1" applyFont="1" applyFill="1" applyBorder="1"/>
    <xf numFmtId="164" fontId="14" fillId="3" borderId="37" xfId="0" applyNumberFormat="1" applyFont="1" applyFill="1" applyBorder="1"/>
    <xf numFmtId="164" fontId="15" fillId="21" borderId="43" xfId="0" applyNumberFormat="1" applyFont="1" applyFill="1" applyBorder="1"/>
    <xf numFmtId="0" fontId="22" fillId="27" borderId="65" xfId="0" applyFont="1" applyFill="1" applyBorder="1" applyAlignment="1">
      <alignment horizontal="left"/>
    </xf>
    <xf numFmtId="0" fontId="27" fillId="27" borderId="65" xfId="0" applyFont="1" applyFill="1" applyBorder="1" applyAlignment="1">
      <alignment horizontal="left"/>
    </xf>
    <xf numFmtId="0" fontId="27" fillId="27" borderId="33" xfId="0" applyFont="1" applyFill="1" applyBorder="1" applyAlignment="1">
      <alignment horizontal="center"/>
    </xf>
    <xf numFmtId="9" fontId="15" fillId="9" borderId="33" xfId="2" applyFont="1" applyFill="1" applyBorder="1" applyAlignment="1">
      <alignment horizontal="center" vertical="center"/>
    </xf>
    <xf numFmtId="164" fontId="15" fillId="8" borderId="34" xfId="0" applyNumberFormat="1" applyFont="1" applyFill="1" applyBorder="1" applyAlignment="1">
      <alignment vertical="center"/>
    </xf>
    <xf numFmtId="0" fontId="22" fillId="10" borderId="65" xfId="0" applyFont="1" applyFill="1" applyBorder="1" applyAlignment="1">
      <alignment horizontal="left"/>
    </xf>
    <xf numFmtId="164" fontId="15" fillId="8" borderId="43" xfId="0" applyNumberFormat="1" applyFont="1" applyFill="1" applyBorder="1" applyAlignment="1">
      <alignment vertical="center"/>
    </xf>
    <xf numFmtId="164" fontId="15" fillId="10" borderId="43" xfId="0" applyNumberFormat="1" applyFont="1" applyFill="1" applyBorder="1"/>
    <xf numFmtId="165" fontId="27" fillId="30" borderId="47" xfId="0" applyNumberFormat="1" applyFont="1" applyFill="1" applyBorder="1" applyAlignment="1">
      <alignment horizontal="center"/>
    </xf>
    <xf numFmtId="164" fontId="27" fillId="30" borderId="48" xfId="0" applyNumberFormat="1" applyFont="1" applyFill="1" applyBorder="1"/>
    <xf numFmtId="164" fontId="22" fillId="30" borderId="22" xfId="0" applyNumberFormat="1" applyFont="1" applyFill="1" applyBorder="1"/>
    <xf numFmtId="164" fontId="40" fillId="30" borderId="22" xfId="0" applyNumberFormat="1" applyFont="1" applyFill="1" applyBorder="1"/>
    <xf numFmtId="44" fontId="24" fillId="35" borderId="73" xfId="1" applyFont="1" applyFill="1" applyBorder="1"/>
    <xf numFmtId="44" fontId="35" fillId="36" borderId="73" xfId="1" applyFont="1" applyFill="1" applyBorder="1"/>
    <xf numFmtId="44" fontId="24" fillId="36" borderId="73" xfId="1" applyFont="1" applyFill="1" applyBorder="1"/>
    <xf numFmtId="44" fontId="35" fillId="36" borderId="74" xfId="1" applyFont="1" applyFill="1" applyBorder="1"/>
    <xf numFmtId="167" fontId="45" fillId="0" borderId="0" xfId="0" applyNumberFormat="1" applyFont="1"/>
    <xf numFmtId="44" fontId="24" fillId="34" borderId="75" xfId="1" applyFont="1" applyFill="1" applyBorder="1"/>
    <xf numFmtId="0" fontId="46" fillId="13" borderId="0" xfId="0" applyFont="1" applyFill="1" applyAlignment="1">
      <alignment horizontal="center" vertical="center" wrapText="1"/>
    </xf>
    <xf numFmtId="0" fontId="27" fillId="27" borderId="69" xfId="0" applyFont="1" applyFill="1" applyBorder="1" applyAlignment="1">
      <alignment horizontal="left"/>
    </xf>
    <xf numFmtId="0" fontId="9" fillId="20" borderId="0" xfId="0" applyFont="1" applyFill="1" applyAlignment="1">
      <alignment horizontal="center" vertical="center"/>
    </xf>
    <xf numFmtId="0" fontId="47" fillId="30" borderId="0" xfId="0" applyFont="1" applyFill="1" applyAlignment="1">
      <alignment horizontal="right"/>
    </xf>
    <xf numFmtId="164" fontId="49" fillId="4" borderId="72" xfId="0" applyNumberFormat="1" applyFont="1" applyFill="1" applyBorder="1"/>
    <xf numFmtId="0" fontId="15" fillId="13" borderId="14" xfId="0" applyFont="1" applyFill="1" applyBorder="1" applyAlignment="1">
      <alignment horizontal="center"/>
    </xf>
    <xf numFmtId="164" fontId="49" fillId="5" borderId="43" xfId="0" applyNumberFormat="1" applyFont="1" applyFill="1" applyBorder="1"/>
    <xf numFmtId="0" fontId="22" fillId="25" borderId="69" xfId="0" applyFont="1" applyFill="1" applyBorder="1" applyAlignment="1">
      <alignment horizontal="left"/>
    </xf>
    <xf numFmtId="164" fontId="49" fillId="7" borderId="43" xfId="0" applyNumberFormat="1" applyFont="1" applyFill="1" applyBorder="1"/>
    <xf numFmtId="0" fontId="15" fillId="0" borderId="0" xfId="0" applyFont="1" applyAlignment="1">
      <alignment vertical="top" wrapText="1"/>
    </xf>
    <xf numFmtId="0" fontId="23" fillId="27" borderId="33" xfId="0" applyFont="1" applyFill="1" applyBorder="1" applyAlignment="1">
      <alignment horizontal="center"/>
    </xf>
    <xf numFmtId="165" fontId="23" fillId="27" borderId="33" xfId="0" applyNumberFormat="1" applyFont="1" applyFill="1" applyBorder="1" applyAlignment="1">
      <alignment horizontal="center"/>
    </xf>
    <xf numFmtId="164" fontId="23" fillId="27" borderId="34" xfId="0" applyNumberFormat="1" applyFont="1" applyFill="1" applyBorder="1"/>
    <xf numFmtId="164" fontId="49" fillId="6" borderId="43" xfId="0" applyNumberFormat="1" applyFont="1" applyFill="1" applyBorder="1"/>
    <xf numFmtId="0" fontId="23" fillId="27" borderId="69" xfId="0" applyFont="1" applyFill="1" applyBorder="1" applyAlignment="1">
      <alignment horizontal="left"/>
    </xf>
    <xf numFmtId="0" fontId="22" fillId="27" borderId="69" xfId="0" applyFont="1" applyFill="1" applyBorder="1" applyAlignment="1">
      <alignment horizontal="left"/>
    </xf>
    <xf numFmtId="0" fontId="22" fillId="27" borderId="33" xfId="0" applyFont="1" applyFill="1" applyBorder="1" applyAlignment="1">
      <alignment horizontal="center"/>
    </xf>
    <xf numFmtId="0" fontId="50" fillId="27" borderId="69" xfId="0" applyFont="1" applyFill="1" applyBorder="1" applyAlignment="1">
      <alignment horizontal="left"/>
    </xf>
    <xf numFmtId="165" fontId="22" fillId="27" borderId="33" xfId="0" applyNumberFormat="1" applyFont="1" applyFill="1" applyBorder="1" applyAlignment="1">
      <alignment horizontal="center"/>
    </xf>
    <xf numFmtId="0" fontId="23" fillId="8" borderId="65" xfId="0" applyFont="1" applyFill="1" applyBorder="1" applyAlignment="1">
      <alignment horizontal="left" vertical="center"/>
    </xf>
    <xf numFmtId="0" fontId="23" fillId="8" borderId="69" xfId="0" applyFont="1" applyFill="1" applyBorder="1" applyAlignment="1">
      <alignment horizontal="left" vertical="center"/>
    </xf>
    <xf numFmtId="0" fontId="15" fillId="0" borderId="0" xfId="0" applyFont="1" applyAlignment="1">
      <alignment vertical="center"/>
    </xf>
    <xf numFmtId="164" fontId="49" fillId="7" borderId="43" xfId="0" applyNumberFormat="1" applyFont="1" applyFill="1" applyBorder="1" applyAlignment="1">
      <alignment vertical="center"/>
    </xf>
    <xf numFmtId="0" fontId="15" fillId="0" borderId="0" xfId="0" applyFont="1" applyAlignment="1">
      <alignment vertical="center" wrapText="1"/>
    </xf>
    <xf numFmtId="0" fontId="50" fillId="10" borderId="69" xfId="0" applyFont="1" applyFill="1" applyBorder="1" applyAlignment="1">
      <alignment horizontal="left"/>
    </xf>
    <xf numFmtId="0" fontId="22" fillId="10" borderId="33" xfId="0" applyFont="1" applyFill="1" applyBorder="1" applyAlignment="1">
      <alignment horizontal="center"/>
    </xf>
    <xf numFmtId="165" fontId="22" fillId="10" borderId="33" xfId="0" applyNumberFormat="1" applyFont="1" applyFill="1" applyBorder="1" applyAlignment="1">
      <alignment horizontal="center"/>
    </xf>
    <xf numFmtId="164" fontId="23" fillId="10" borderId="34" xfId="0" applyNumberFormat="1" applyFont="1" applyFill="1" applyBorder="1"/>
    <xf numFmtId="0" fontId="15" fillId="14" borderId="0" xfId="0" applyFont="1" applyFill="1" applyAlignment="1">
      <alignment vertical="center"/>
    </xf>
    <xf numFmtId="169" fontId="25" fillId="0" borderId="19" xfId="1" applyNumberFormat="1" applyFont="1" applyBorder="1" applyAlignment="1">
      <alignment horizontal="center"/>
    </xf>
    <xf numFmtId="3" fontId="8" fillId="19" borderId="0" xfId="0" applyNumberFormat="1" applyFont="1" applyFill="1" applyAlignment="1">
      <alignment horizontal="center" vertical="center"/>
    </xf>
    <xf numFmtId="3" fontId="8" fillId="0" borderId="0" xfId="0" applyNumberFormat="1" applyFont="1"/>
    <xf numFmtId="0" fontId="17" fillId="14" borderId="11" xfId="0" applyFont="1" applyFill="1" applyBorder="1" applyAlignment="1">
      <alignment horizontal="center" vertical="center" wrapText="1"/>
    </xf>
    <xf numFmtId="3" fontId="17" fillId="14" borderId="11" xfId="0" applyNumberFormat="1" applyFont="1" applyFill="1" applyBorder="1" applyAlignment="1">
      <alignment horizontal="center" vertical="center" wrapText="1"/>
    </xf>
    <xf numFmtId="9" fontId="14" fillId="22" borderId="32" xfId="0" applyNumberFormat="1" applyFont="1" applyFill="1" applyBorder="1" applyAlignment="1">
      <alignment horizontal="center"/>
    </xf>
    <xf numFmtId="9" fontId="14" fillId="23" borderId="32" xfId="0" applyNumberFormat="1" applyFont="1" applyFill="1" applyBorder="1" applyAlignment="1">
      <alignment horizontal="center"/>
    </xf>
    <xf numFmtId="0" fontId="12" fillId="0" borderId="0" xfId="0" applyFont="1"/>
    <xf numFmtId="9" fontId="14" fillId="16" borderId="29" xfId="9" applyFont="1" applyFill="1" applyBorder="1" applyAlignment="1">
      <alignment horizontal="center"/>
    </xf>
    <xf numFmtId="9" fontId="14" fillId="21" borderId="32" xfId="0" applyNumberFormat="1" applyFont="1" applyFill="1" applyBorder="1" applyAlignment="1">
      <alignment horizontal="center"/>
    </xf>
    <xf numFmtId="0" fontId="12" fillId="0" borderId="0" xfId="0" applyFont="1" applyAlignment="1">
      <alignment vertical="top" wrapText="1"/>
    </xf>
    <xf numFmtId="0" fontId="22" fillId="3" borderId="27" xfId="0" applyFont="1" applyFill="1" applyBorder="1"/>
    <xf numFmtId="0" fontId="23" fillId="21" borderId="33" xfId="0" applyFont="1" applyFill="1" applyBorder="1"/>
    <xf numFmtId="0" fontId="36" fillId="19" borderId="0" xfId="0" applyFont="1" applyFill="1" applyAlignment="1">
      <alignment horizontal="center"/>
    </xf>
    <xf numFmtId="0" fontId="22" fillId="3" borderId="26" xfId="0" applyFont="1" applyFill="1" applyBorder="1" applyAlignment="1">
      <alignment horizontal="center"/>
    </xf>
    <xf numFmtId="0" fontId="22" fillId="3" borderId="27" xfId="0" applyFont="1" applyFill="1" applyBorder="1" applyAlignment="1">
      <alignment horizontal="center"/>
    </xf>
    <xf numFmtId="0" fontId="23" fillId="21" borderId="32" xfId="0" applyFont="1" applyFill="1" applyBorder="1" applyAlignment="1">
      <alignment horizontal="center"/>
    </xf>
    <xf numFmtId="0" fontId="23" fillId="21" borderId="33" xfId="0" applyFont="1" applyFill="1" applyBorder="1" applyAlignment="1">
      <alignment horizontal="center"/>
    </xf>
    <xf numFmtId="0" fontId="22" fillId="25" borderId="32" xfId="0" applyFont="1" applyFill="1" applyBorder="1" applyAlignment="1">
      <alignment horizontal="center"/>
    </xf>
    <xf numFmtId="0" fontId="22" fillId="25" borderId="33" xfId="0" applyFont="1" applyFill="1" applyBorder="1" applyAlignment="1">
      <alignment horizontal="center"/>
    </xf>
    <xf numFmtId="0" fontId="23" fillId="27" borderId="32" xfId="0" applyFont="1" applyFill="1" applyBorder="1" applyAlignment="1">
      <alignment horizontal="center"/>
    </xf>
    <xf numFmtId="0" fontId="22" fillId="27" borderId="32" xfId="0" applyFont="1" applyFill="1" applyBorder="1" applyAlignment="1">
      <alignment horizontal="center"/>
    </xf>
    <xf numFmtId="0" fontId="23" fillId="8" borderId="32" xfId="0" applyFont="1" applyFill="1" applyBorder="1" applyAlignment="1">
      <alignment horizontal="center" vertical="center"/>
    </xf>
    <xf numFmtId="0" fontId="23" fillId="8" borderId="33" xfId="0" applyFont="1" applyFill="1" applyBorder="1" applyAlignment="1">
      <alignment horizontal="center" vertical="center"/>
    </xf>
    <xf numFmtId="0" fontId="22" fillId="10" borderId="32" xfId="0" applyFont="1" applyFill="1" applyBorder="1" applyAlignment="1">
      <alignment horizontal="center"/>
    </xf>
    <xf numFmtId="0" fontId="25" fillId="0" borderId="0" xfId="0" applyFont="1" applyAlignment="1">
      <alignment horizontal="center"/>
    </xf>
    <xf numFmtId="0" fontId="15" fillId="0" borderId="32" xfId="0" applyFont="1" applyBorder="1"/>
    <xf numFmtId="0" fontId="8" fillId="0" borderId="32" xfId="0" applyFont="1" applyBorder="1"/>
    <xf numFmtId="3" fontId="11" fillId="28" borderId="32" xfId="0" applyNumberFormat="1" applyFont="1" applyFill="1" applyBorder="1" applyAlignment="1">
      <alignment horizontal="center"/>
    </xf>
    <xf numFmtId="0" fontId="8" fillId="0" borderId="32" xfId="0" applyFont="1" applyBorder="1" applyAlignment="1">
      <alignment horizontal="center"/>
    </xf>
    <xf numFmtId="0" fontId="11" fillId="0" borderId="32" xfId="0" applyFont="1" applyBorder="1" applyAlignment="1">
      <alignment horizontal="center"/>
    </xf>
    <xf numFmtId="0" fontId="18" fillId="11" borderId="32" xfId="0" applyFont="1" applyFill="1" applyBorder="1"/>
    <xf numFmtId="0" fontId="11" fillId="0" borderId="32" xfId="0" applyFont="1" applyBorder="1"/>
    <xf numFmtId="3" fontId="18" fillId="13" borderId="32" xfId="0" applyNumberFormat="1" applyFont="1" applyFill="1" applyBorder="1" applyAlignment="1">
      <alignment horizontal="center"/>
    </xf>
    <xf numFmtId="0" fontId="12" fillId="13" borderId="32" xfId="0" applyFont="1" applyFill="1" applyBorder="1" applyAlignment="1">
      <alignment horizontal="center"/>
    </xf>
    <xf numFmtId="0" fontId="11" fillId="28" borderId="32" xfId="0" applyFont="1" applyFill="1" applyBorder="1" applyAlignment="1">
      <alignment horizontal="center"/>
    </xf>
    <xf numFmtId="170" fontId="11" fillId="19" borderId="0" xfId="0" applyNumberFormat="1" applyFont="1" applyFill="1" applyAlignment="1">
      <alignment horizontal="left"/>
    </xf>
    <xf numFmtId="170" fontId="10" fillId="14" borderId="62" xfId="0" applyNumberFormat="1" applyFont="1" applyFill="1" applyBorder="1" applyAlignment="1">
      <alignment horizontal="center" vertical="center"/>
    </xf>
    <xf numFmtId="170" fontId="23" fillId="3" borderId="26" xfId="0" applyNumberFormat="1" applyFont="1" applyFill="1" applyBorder="1"/>
    <xf numFmtId="170" fontId="26" fillId="15" borderId="29" xfId="0" applyNumberFormat="1" applyFont="1" applyFill="1" applyBorder="1"/>
    <xf numFmtId="170" fontId="27" fillId="30" borderId="32" xfId="0" applyNumberFormat="1" applyFont="1" applyFill="1" applyBorder="1"/>
    <xf numFmtId="170" fontId="27" fillId="30" borderId="32" xfId="6" applyNumberFormat="1" applyFont="1" applyFill="1" applyBorder="1"/>
    <xf numFmtId="170" fontId="25" fillId="18" borderId="32" xfId="0" applyNumberFormat="1" applyFont="1" applyFill="1" applyBorder="1"/>
    <xf numFmtId="170" fontId="27" fillId="18" borderId="32" xfId="0" applyNumberFormat="1" applyFont="1" applyFill="1" applyBorder="1"/>
    <xf numFmtId="170" fontId="15" fillId="21" borderId="32" xfId="0" applyNumberFormat="1" applyFont="1" applyFill="1" applyBorder="1"/>
    <xf numFmtId="170" fontId="27" fillId="18" borderId="60" xfId="0" applyNumberFormat="1" applyFont="1" applyFill="1" applyBorder="1"/>
    <xf numFmtId="170" fontId="15" fillId="22" borderId="32" xfId="0" applyNumberFormat="1" applyFont="1" applyFill="1" applyBorder="1"/>
    <xf numFmtId="170" fontId="15" fillId="23" borderId="32" xfId="0" applyNumberFormat="1" applyFont="1" applyFill="1" applyBorder="1"/>
    <xf numFmtId="170" fontId="27" fillId="18" borderId="35" xfId="0" applyNumberFormat="1" applyFont="1" applyFill="1" applyBorder="1"/>
    <xf numFmtId="170" fontId="8" fillId="0" borderId="0" xfId="0" applyNumberFormat="1" applyFont="1"/>
    <xf numFmtId="170" fontId="10" fillId="14" borderId="63" xfId="0" applyNumberFormat="1" applyFont="1" applyFill="1" applyBorder="1" applyAlignment="1">
      <alignment horizontal="center" vertical="center" wrapText="1"/>
    </xf>
    <xf numFmtId="170" fontId="23" fillId="3" borderId="28" xfId="0" applyNumberFormat="1" applyFont="1" applyFill="1" applyBorder="1"/>
    <xf numFmtId="170" fontId="26" fillId="15" borderId="31" xfId="0" applyNumberFormat="1" applyFont="1" applyFill="1" applyBorder="1"/>
    <xf numFmtId="170" fontId="27" fillId="30" borderId="34" xfId="0" applyNumberFormat="1" applyFont="1" applyFill="1" applyBorder="1"/>
    <xf numFmtId="170" fontId="14" fillId="21" borderId="34" xfId="0" applyNumberFormat="1" applyFont="1" applyFill="1" applyBorder="1"/>
    <xf numFmtId="170" fontId="27" fillId="18" borderId="34" xfId="0" applyNumberFormat="1" applyFont="1" applyFill="1" applyBorder="1"/>
    <xf numFmtId="170" fontId="14" fillId="22" borderId="34" xfId="0" applyNumberFormat="1" applyFont="1" applyFill="1" applyBorder="1"/>
    <xf numFmtId="170" fontId="14" fillId="23" borderId="34" xfId="0" applyNumberFormat="1" applyFont="1" applyFill="1" applyBorder="1"/>
    <xf numFmtId="170" fontId="27" fillId="18" borderId="50" xfId="0" applyNumberFormat="1" applyFont="1" applyFill="1" applyBorder="1"/>
    <xf numFmtId="170" fontId="27" fillId="18" borderId="36" xfId="0" applyNumberFormat="1" applyFont="1" applyFill="1" applyBorder="1"/>
    <xf numFmtId="0" fontId="8" fillId="13" borderId="0" xfId="0" applyFont="1" applyFill="1"/>
    <xf numFmtId="0" fontId="28" fillId="30" borderId="46" xfId="0" applyFont="1" applyFill="1" applyBorder="1" applyAlignment="1">
      <alignment horizontal="center"/>
    </xf>
    <xf numFmtId="0" fontId="11" fillId="0" borderId="0" xfId="0" applyFont="1" applyAlignment="1">
      <alignment vertical="center"/>
    </xf>
    <xf numFmtId="0" fontId="8" fillId="14" borderId="11" xfId="0" applyFont="1" applyFill="1" applyBorder="1"/>
    <xf numFmtId="0" fontId="10" fillId="14" borderId="11" xfId="0" applyFont="1" applyFill="1" applyBorder="1" applyAlignment="1">
      <alignment horizontal="center" vertical="center"/>
    </xf>
    <xf numFmtId="0" fontId="10" fillId="14" borderId="11" xfId="0" applyFont="1" applyFill="1" applyBorder="1" applyAlignment="1">
      <alignment horizontal="center" vertical="center" wrapText="1"/>
    </xf>
    <xf numFmtId="0" fontId="10" fillId="14" borderId="57" xfId="0" applyFont="1" applyFill="1" applyBorder="1" applyAlignment="1">
      <alignment horizontal="center" vertical="center" wrapText="1"/>
    </xf>
    <xf numFmtId="0" fontId="25" fillId="0" borderId="0" xfId="0" applyFont="1" applyAlignment="1">
      <alignment horizontal="center" vertical="center"/>
    </xf>
    <xf numFmtId="0" fontId="25" fillId="0" borderId="0" xfId="0" applyFont="1" applyAlignment="1">
      <alignment vertical="center"/>
    </xf>
    <xf numFmtId="167" fontId="53" fillId="0" borderId="56" xfId="0" applyNumberFormat="1" applyFont="1" applyBorder="1" applyAlignment="1">
      <alignment horizontal="center" vertical="center" wrapText="1"/>
    </xf>
    <xf numFmtId="0" fontId="25" fillId="37" borderId="0" xfId="0" applyFont="1" applyFill="1" applyAlignment="1">
      <alignment vertical="center"/>
    </xf>
    <xf numFmtId="0" fontId="23" fillId="38" borderId="68" xfId="0" applyFont="1" applyFill="1" applyBorder="1" applyAlignment="1">
      <alignment horizontal="right" vertical="center"/>
    </xf>
    <xf numFmtId="0" fontId="23" fillId="38" borderId="29" xfId="0" applyFont="1" applyFill="1" applyBorder="1" applyAlignment="1">
      <alignment horizontal="center" vertical="center"/>
    </xf>
    <xf numFmtId="164" fontId="23" fillId="38" borderId="29" xfId="0" applyNumberFormat="1" applyFont="1" applyFill="1" applyBorder="1" applyAlignment="1">
      <alignment vertical="center"/>
    </xf>
    <xf numFmtId="9" fontId="23" fillId="38" borderId="29" xfId="0" applyNumberFormat="1" applyFont="1" applyFill="1" applyBorder="1" applyAlignment="1">
      <alignment horizontal="center" vertical="center"/>
    </xf>
    <xf numFmtId="9" fontId="23" fillId="38" borderId="30" xfId="0" applyNumberFormat="1" applyFont="1" applyFill="1" applyBorder="1" applyAlignment="1">
      <alignment horizontal="center" vertical="center"/>
    </xf>
    <xf numFmtId="164" fontId="23" fillId="0" borderId="0" xfId="0" applyNumberFormat="1" applyFont="1" applyAlignment="1">
      <alignment vertical="center"/>
    </xf>
    <xf numFmtId="164" fontId="15" fillId="38" borderId="56" xfId="0" applyNumberFormat="1" applyFont="1" applyFill="1" applyBorder="1" applyAlignment="1">
      <alignment vertical="center"/>
    </xf>
    <xf numFmtId="44" fontId="53" fillId="34" borderId="73" xfId="1" applyFont="1" applyFill="1" applyBorder="1" applyAlignment="1">
      <alignment vertical="center"/>
    </xf>
    <xf numFmtId="0" fontId="13" fillId="13" borderId="14" xfId="0" applyFont="1" applyFill="1" applyBorder="1" applyAlignment="1">
      <alignment horizontal="center" vertical="center"/>
    </xf>
    <xf numFmtId="0" fontId="8" fillId="37" borderId="0" xfId="0" applyFont="1" applyFill="1"/>
    <xf numFmtId="44" fontId="53" fillId="35" borderId="73" xfId="1" applyFont="1" applyFill="1" applyBorder="1"/>
    <xf numFmtId="0" fontId="11" fillId="37" borderId="0" xfId="0" applyFont="1" applyFill="1"/>
    <xf numFmtId="2" fontId="27" fillId="0" borderId="20" xfId="3" applyNumberFormat="1" applyFont="1" applyFill="1" applyBorder="1" applyAlignment="1">
      <alignment horizontal="center"/>
    </xf>
    <xf numFmtId="2" fontId="27" fillId="0" borderId="21" xfId="3" applyNumberFormat="1" applyFont="1" applyFill="1" applyBorder="1" applyAlignment="1">
      <alignment horizontal="center"/>
    </xf>
    <xf numFmtId="0" fontId="27" fillId="0" borderId="0" xfId="0" applyFont="1" applyAlignment="1">
      <alignment horizontal="right"/>
    </xf>
    <xf numFmtId="0" fontId="25" fillId="31" borderId="32" xfId="0" applyFont="1" applyFill="1" applyBorder="1" applyAlignment="1">
      <alignment horizontal="center"/>
    </xf>
    <xf numFmtId="44" fontId="49" fillId="36" borderId="73" xfId="1" applyFont="1" applyFill="1" applyBorder="1"/>
    <xf numFmtId="3" fontId="8" fillId="0" borderId="78" xfId="0" applyNumberFormat="1" applyFont="1" applyBorder="1"/>
    <xf numFmtId="0" fontId="8" fillId="37" borderId="12" xfId="0" applyFont="1" applyFill="1" applyBorder="1"/>
    <xf numFmtId="167" fontId="8" fillId="0" borderId="80" xfId="0" applyNumberFormat="1" applyFont="1" applyBorder="1"/>
    <xf numFmtId="44" fontId="35" fillId="36" borderId="81" xfId="1" applyFont="1" applyFill="1" applyBorder="1"/>
    <xf numFmtId="0" fontId="25" fillId="37" borderId="11" xfId="0" applyFont="1" applyFill="1" applyBorder="1" applyAlignment="1">
      <alignment vertical="center"/>
    </xf>
    <xf numFmtId="0" fontId="23" fillId="38" borderId="67" xfId="0" applyFont="1" applyFill="1" applyBorder="1" applyAlignment="1">
      <alignment horizontal="right" vertical="center"/>
    </xf>
    <xf numFmtId="0" fontId="23" fillId="38" borderId="26" xfId="0" applyFont="1" applyFill="1" applyBorder="1" applyAlignment="1">
      <alignment horizontal="center" vertical="center"/>
    </xf>
    <xf numFmtId="164" fontId="23" fillId="38" borderId="26" xfId="0" applyNumberFormat="1" applyFont="1" applyFill="1" applyBorder="1" applyAlignment="1">
      <alignment vertical="center"/>
    </xf>
    <xf numFmtId="9" fontId="23" fillId="38" borderId="26" xfId="0" applyNumberFormat="1" applyFont="1" applyFill="1" applyBorder="1" applyAlignment="1">
      <alignment horizontal="center" vertical="center"/>
    </xf>
    <xf numFmtId="9" fontId="23" fillId="38" borderId="27" xfId="0" applyNumberFormat="1" applyFont="1" applyFill="1" applyBorder="1" applyAlignment="1">
      <alignment horizontal="center" vertical="center"/>
    </xf>
    <xf numFmtId="164" fontId="15" fillId="38" borderId="37" xfId="0" applyNumberFormat="1" applyFont="1" applyFill="1" applyBorder="1" applyAlignment="1">
      <alignment vertical="center"/>
    </xf>
    <xf numFmtId="44" fontId="49" fillId="34" borderId="75" xfId="1" applyFont="1" applyFill="1" applyBorder="1" applyAlignment="1">
      <alignment vertical="center"/>
    </xf>
    <xf numFmtId="44" fontId="49" fillId="35" borderId="73" xfId="1" applyFont="1" applyFill="1" applyBorder="1"/>
    <xf numFmtId="164" fontId="25" fillId="31" borderId="32" xfId="0" applyNumberFormat="1" applyFont="1" applyFill="1" applyBorder="1"/>
    <xf numFmtId="164" fontId="14" fillId="39" borderId="56" xfId="0" applyNumberFormat="1" applyFont="1" applyFill="1" applyBorder="1"/>
    <xf numFmtId="164" fontId="14" fillId="30" borderId="49" xfId="0" applyNumberFormat="1" applyFont="1" applyFill="1" applyBorder="1"/>
    <xf numFmtId="0" fontId="52" fillId="40" borderId="11" xfId="0" applyFont="1" applyFill="1" applyBorder="1" applyAlignment="1">
      <alignment horizontal="right" vertical="center"/>
    </xf>
    <xf numFmtId="0" fontId="25" fillId="40" borderId="0" xfId="0" applyFont="1" applyFill="1" applyAlignment="1">
      <alignment vertical="center"/>
    </xf>
    <xf numFmtId="0" fontId="34" fillId="40" borderId="11" xfId="0" applyFont="1" applyFill="1" applyBorder="1" applyAlignment="1">
      <alignment horizontal="center" vertical="center"/>
    </xf>
    <xf numFmtId="171" fontId="34" fillId="40" borderId="11" xfId="0" applyNumberFormat="1" applyFont="1" applyFill="1" applyBorder="1" applyAlignment="1">
      <alignment horizontal="center" vertical="center"/>
    </xf>
    <xf numFmtId="9" fontId="34" fillId="40" borderId="11" xfId="2" applyFont="1" applyFill="1" applyBorder="1" applyAlignment="1">
      <alignment horizontal="center" vertical="center" wrapText="1"/>
    </xf>
    <xf numFmtId="167" fontId="34" fillId="40" borderId="57" xfId="0" applyNumberFormat="1" applyFont="1" applyFill="1" applyBorder="1" applyAlignment="1">
      <alignment horizontal="center" vertical="center" wrapText="1"/>
    </xf>
    <xf numFmtId="167" fontId="34" fillId="40" borderId="14" xfId="0" applyNumberFormat="1" applyFont="1" applyFill="1" applyBorder="1" applyAlignment="1">
      <alignment horizontal="center" vertical="center" wrapText="1"/>
    </xf>
    <xf numFmtId="0" fontId="25" fillId="40" borderId="9" xfId="0" applyFont="1" applyFill="1" applyBorder="1" applyAlignment="1">
      <alignment vertical="center"/>
    </xf>
    <xf numFmtId="0" fontId="8" fillId="40" borderId="9" xfId="0" applyFont="1" applyFill="1" applyBorder="1"/>
    <xf numFmtId="0" fontId="11" fillId="40" borderId="9" xfId="0" applyFont="1" applyFill="1" applyBorder="1"/>
    <xf numFmtId="0" fontId="8" fillId="40" borderId="9" xfId="0" applyFont="1" applyFill="1" applyBorder="1" applyAlignment="1">
      <alignment vertical="center"/>
    </xf>
    <xf numFmtId="0" fontId="8" fillId="40" borderId="10" xfId="0" applyFont="1" applyFill="1" applyBorder="1"/>
    <xf numFmtId="0" fontId="8" fillId="41" borderId="0" xfId="0" applyFont="1" applyFill="1"/>
    <xf numFmtId="0" fontId="14" fillId="42" borderId="69" xfId="0" applyFont="1" applyFill="1" applyBorder="1" applyAlignment="1">
      <alignment horizontal="right"/>
    </xf>
    <xf numFmtId="0" fontId="15" fillId="42" borderId="32" xfId="0" applyFont="1" applyFill="1" applyBorder="1" applyAlignment="1">
      <alignment horizontal="center"/>
    </xf>
    <xf numFmtId="164" fontId="15" fillId="42" borderId="32" xfId="0" applyNumberFormat="1" applyFont="1" applyFill="1" applyBorder="1"/>
    <xf numFmtId="9" fontId="15" fillId="42" borderId="32" xfId="0" applyNumberFormat="1" applyFont="1" applyFill="1" applyBorder="1" applyAlignment="1">
      <alignment horizontal="center"/>
    </xf>
    <xf numFmtId="164" fontId="14" fillId="42" borderId="34" xfId="0" applyNumberFormat="1" applyFont="1" applyFill="1" applyBorder="1"/>
    <xf numFmtId="164" fontId="14" fillId="42" borderId="43" xfId="0" applyNumberFormat="1" applyFont="1" applyFill="1" applyBorder="1"/>
    <xf numFmtId="0" fontId="26" fillId="43" borderId="68" xfId="0" applyFont="1" applyFill="1" applyBorder="1" applyAlignment="1">
      <alignment horizontal="right"/>
    </xf>
    <xf numFmtId="0" fontId="26" fillId="43" borderId="29" xfId="0" applyFont="1" applyFill="1" applyBorder="1" applyAlignment="1">
      <alignment horizontal="center"/>
    </xf>
    <xf numFmtId="164" fontId="26" fillId="43" borderId="29" xfId="0" applyNumberFormat="1" applyFont="1" applyFill="1" applyBorder="1"/>
    <xf numFmtId="9" fontId="26" fillId="41" borderId="29" xfId="3" applyFont="1" applyFill="1" applyBorder="1" applyAlignment="1">
      <alignment horizontal="center"/>
    </xf>
    <xf numFmtId="9" fontId="26" fillId="41" borderId="30" xfId="3" applyFont="1" applyFill="1" applyBorder="1" applyAlignment="1">
      <alignment horizontal="center"/>
    </xf>
    <xf numFmtId="164" fontId="26" fillId="43" borderId="22" xfId="0" applyNumberFormat="1" applyFont="1" applyFill="1" applyBorder="1"/>
    <xf numFmtId="0" fontId="11" fillId="41" borderId="0" xfId="0" applyFont="1" applyFill="1"/>
    <xf numFmtId="164" fontId="27" fillId="31" borderId="32" xfId="0" applyNumberFormat="1" applyFont="1" applyFill="1" applyBorder="1"/>
    <xf numFmtId="167" fontId="8" fillId="0" borderId="0" xfId="0" applyNumberFormat="1" applyFont="1" applyAlignment="1">
      <alignment horizontal="center"/>
    </xf>
    <xf numFmtId="14" fontId="8" fillId="0" borderId="0" xfId="0" applyNumberFormat="1" applyFont="1" applyAlignment="1">
      <alignment horizontal="center"/>
    </xf>
    <xf numFmtId="164" fontId="22" fillId="38" borderId="31" xfId="0" applyNumberFormat="1" applyFont="1" applyFill="1" applyBorder="1" applyAlignment="1">
      <alignment vertical="center"/>
    </xf>
    <xf numFmtId="164" fontId="22" fillId="38" borderId="28" xfId="0" applyNumberFormat="1" applyFont="1" applyFill="1" applyBorder="1" applyAlignment="1">
      <alignment vertical="center"/>
    </xf>
    <xf numFmtId="164" fontId="14" fillId="43" borderId="31" xfId="0" applyNumberFormat="1" applyFont="1" applyFill="1" applyBorder="1"/>
    <xf numFmtId="0" fontId="14" fillId="13" borderId="17" xfId="0" applyFont="1" applyFill="1" applyBorder="1" applyAlignment="1">
      <alignment horizontal="center" vertical="top"/>
    </xf>
    <xf numFmtId="3" fontId="23" fillId="37" borderId="38" xfId="0" applyNumberFormat="1" applyFont="1" applyFill="1" applyBorder="1" applyAlignment="1">
      <alignment horizontal="left"/>
    </xf>
    <xf numFmtId="3" fontId="23" fillId="37" borderId="77" xfId="0" applyNumberFormat="1" applyFont="1" applyFill="1" applyBorder="1" applyAlignment="1">
      <alignment horizontal="left"/>
    </xf>
    <xf numFmtId="0" fontId="14" fillId="13" borderId="16" xfId="0" applyFont="1" applyFill="1" applyBorder="1" applyAlignment="1">
      <alignment horizontal="left" vertical="top"/>
    </xf>
    <xf numFmtId="0" fontId="22" fillId="8" borderId="65" xfId="0" applyFont="1" applyFill="1" applyBorder="1" applyAlignment="1">
      <alignment horizontal="left" vertical="center"/>
    </xf>
    <xf numFmtId="164" fontId="26" fillId="30" borderId="56" xfId="0" applyNumberFormat="1" applyFont="1" applyFill="1" applyBorder="1"/>
    <xf numFmtId="3" fontId="12" fillId="0" borderId="78" xfId="0" applyNumberFormat="1" applyFont="1" applyBorder="1"/>
    <xf numFmtId="166" fontId="25" fillId="0" borderId="0" xfId="3" applyNumberFormat="1" applyFont="1" applyBorder="1" applyAlignment="1">
      <alignment horizontal="center"/>
    </xf>
    <xf numFmtId="0" fontId="8" fillId="37" borderId="64" xfId="0" applyFont="1" applyFill="1" applyBorder="1"/>
    <xf numFmtId="0" fontId="8" fillId="41" borderId="64" xfId="0" applyFont="1" applyFill="1" applyBorder="1"/>
    <xf numFmtId="164" fontId="27" fillId="0" borderId="64" xfId="0" applyNumberFormat="1" applyFont="1" applyBorder="1"/>
    <xf numFmtId="0" fontId="8" fillId="37" borderId="66" xfId="0" applyFont="1" applyFill="1" applyBorder="1"/>
    <xf numFmtId="0" fontId="8" fillId="41" borderId="66" xfId="0" applyFont="1" applyFill="1" applyBorder="1"/>
    <xf numFmtId="164" fontId="27" fillId="18" borderId="60" xfId="0" applyNumberFormat="1" applyFont="1" applyFill="1" applyBorder="1"/>
    <xf numFmtId="0" fontId="27" fillId="0" borderId="46" xfId="0" applyFont="1" applyBorder="1" applyAlignment="1">
      <alignment horizontal="center"/>
    </xf>
    <xf numFmtId="0" fontId="42" fillId="33" borderId="0" xfId="0" applyFont="1" applyFill="1" applyAlignment="1">
      <alignment horizontal="center"/>
    </xf>
    <xf numFmtId="0" fontId="42" fillId="26" borderId="0" xfId="0" applyFont="1" applyFill="1" applyAlignment="1">
      <alignment horizontal="center"/>
    </xf>
    <xf numFmtId="0" fontId="42" fillId="9" borderId="0" xfId="0" applyFont="1" applyFill="1" applyAlignment="1">
      <alignment horizontal="center"/>
    </xf>
    <xf numFmtId="0" fontId="27" fillId="30" borderId="60" xfId="0" applyFont="1" applyFill="1" applyBorder="1" applyAlignment="1">
      <alignment horizontal="center"/>
    </xf>
    <xf numFmtId="0" fontId="27" fillId="30" borderId="82" xfId="0" applyFont="1" applyFill="1" applyBorder="1" applyAlignment="1">
      <alignment horizontal="center"/>
    </xf>
    <xf numFmtId="0" fontId="42" fillId="0" borderId="0" xfId="0" applyFont="1" applyAlignment="1">
      <alignment horizontal="center"/>
    </xf>
    <xf numFmtId="0" fontId="42" fillId="14" borderId="0" xfId="0" applyFont="1" applyFill="1" applyAlignment="1">
      <alignment horizontal="center"/>
    </xf>
    <xf numFmtId="0" fontId="42" fillId="2" borderId="0" xfId="0" applyFont="1" applyFill="1" applyAlignment="1">
      <alignment horizontal="center"/>
    </xf>
    <xf numFmtId="0" fontId="42" fillId="9" borderId="12" xfId="0" applyFont="1" applyFill="1" applyBorder="1" applyAlignment="1">
      <alignment horizontal="center"/>
    </xf>
    <xf numFmtId="9" fontId="25" fillId="18" borderId="60" xfId="0" applyNumberFormat="1" applyFont="1" applyFill="1" applyBorder="1" applyAlignment="1">
      <alignment horizontal="center"/>
    </xf>
    <xf numFmtId="44" fontId="35" fillId="36" borderId="83" xfId="1" applyFont="1" applyFill="1" applyBorder="1"/>
    <xf numFmtId="3" fontId="12" fillId="0" borderId="79" xfId="0" applyNumberFormat="1" applyFont="1" applyBorder="1"/>
    <xf numFmtId="0" fontId="27" fillId="31" borderId="32" xfId="0" applyFont="1" applyFill="1" applyBorder="1" applyAlignment="1">
      <alignment horizontal="center"/>
    </xf>
    <xf numFmtId="0" fontId="27" fillId="18" borderId="60" xfId="0" applyFont="1" applyFill="1" applyBorder="1" applyAlignment="1">
      <alignment horizontal="center"/>
    </xf>
    <xf numFmtId="0" fontId="28" fillId="18" borderId="0" xfId="0" applyFont="1" applyFill="1" applyAlignment="1">
      <alignment horizontal="right"/>
    </xf>
    <xf numFmtId="0" fontId="28" fillId="18" borderId="46" xfId="0" applyFont="1" applyFill="1" applyBorder="1" applyAlignment="1">
      <alignment horizontal="center"/>
    </xf>
    <xf numFmtId="0" fontId="47" fillId="18" borderId="0" xfId="0" applyFont="1" applyFill="1" applyAlignment="1">
      <alignment horizontal="right"/>
    </xf>
    <xf numFmtId="0" fontId="27" fillId="28" borderId="60" xfId="0" applyFont="1" applyFill="1" applyBorder="1"/>
    <xf numFmtId="0" fontId="27" fillId="28" borderId="46" xfId="0" applyFont="1" applyFill="1" applyBorder="1"/>
    <xf numFmtId="0" fontId="27" fillId="0" borderId="29" xfId="0" applyFont="1" applyBorder="1"/>
    <xf numFmtId="0" fontId="25" fillId="28" borderId="60" xfId="0" applyFont="1" applyFill="1" applyBorder="1"/>
    <xf numFmtId="0" fontId="25" fillId="28" borderId="46" xfId="0" applyFont="1" applyFill="1" applyBorder="1"/>
    <xf numFmtId="0" fontId="28" fillId="28" borderId="46" xfId="0" applyFont="1" applyFill="1" applyBorder="1"/>
    <xf numFmtId="0" fontId="27" fillId="28" borderId="46" xfId="4" applyFont="1" applyFill="1" applyBorder="1"/>
    <xf numFmtId="0" fontId="25" fillId="30" borderId="60" xfId="0" applyFont="1" applyFill="1" applyBorder="1" applyAlignment="1">
      <alignment horizontal="center"/>
    </xf>
    <xf numFmtId="0" fontId="25" fillId="28" borderId="82" xfId="0" applyFont="1" applyFill="1" applyBorder="1"/>
    <xf numFmtId="3" fontId="11" fillId="0" borderId="39" xfId="0" applyNumberFormat="1" applyFont="1" applyBorder="1"/>
    <xf numFmtId="3" fontId="22" fillId="37" borderId="38" xfId="0" applyNumberFormat="1" applyFont="1" applyFill="1" applyBorder="1" applyAlignment="1">
      <alignment horizontal="left"/>
    </xf>
    <xf numFmtId="3" fontId="11" fillId="0" borderId="40" xfId="0" applyNumberFormat="1" applyFont="1" applyBorder="1"/>
    <xf numFmtId="165" fontId="27" fillId="30" borderId="0" xfId="0" applyNumberFormat="1" applyFont="1" applyFill="1" applyAlignment="1">
      <alignment horizontal="center"/>
    </xf>
    <xf numFmtId="164" fontId="27" fillId="30" borderId="23" xfId="0" applyNumberFormat="1" applyFont="1" applyFill="1" applyBorder="1"/>
    <xf numFmtId="164" fontId="14" fillId="30" borderId="22" xfId="0" applyNumberFormat="1" applyFont="1" applyFill="1" applyBorder="1"/>
    <xf numFmtId="0" fontId="18" fillId="13" borderId="0" xfId="0" applyFont="1" applyFill="1" applyAlignment="1">
      <alignment horizontal="center" vertical="center"/>
    </xf>
    <xf numFmtId="0" fontId="56" fillId="30" borderId="0" xfId="0" applyFont="1" applyFill="1" applyAlignment="1">
      <alignment horizontal="right"/>
    </xf>
    <xf numFmtId="0" fontId="56" fillId="18" borderId="0" xfId="0" applyFont="1" applyFill="1" applyAlignment="1">
      <alignment horizontal="right"/>
    </xf>
    <xf numFmtId="0" fontId="44" fillId="19" borderId="0" xfId="4" applyFont="1" applyFill="1" applyAlignment="1">
      <alignment horizontal="right" vertical="center"/>
    </xf>
    <xf numFmtId="17" fontId="11" fillId="28" borderId="32" xfId="0" applyNumberFormat="1" applyFont="1" applyFill="1" applyBorder="1" applyAlignment="1">
      <alignment horizontal="center"/>
    </xf>
    <xf numFmtId="0" fontId="18" fillId="0" borderId="32" xfId="0" applyFont="1" applyBorder="1"/>
    <xf numFmtId="0" fontId="14" fillId="0" borderId="32" xfId="0" applyFont="1" applyBorder="1"/>
    <xf numFmtId="3" fontId="11" fillId="0" borderId="32" xfId="0" applyNumberFormat="1" applyFont="1" applyBorder="1" applyAlignment="1">
      <alignment horizontal="center"/>
    </xf>
    <xf numFmtId="0" fontId="18" fillId="13" borderId="32" xfId="0" applyFont="1" applyFill="1" applyBorder="1" applyAlignment="1">
      <alignment horizontal="center"/>
    </xf>
    <xf numFmtId="0" fontId="22" fillId="10" borderId="69" xfId="0" applyFont="1" applyFill="1" applyBorder="1" applyAlignment="1">
      <alignment horizontal="left"/>
    </xf>
    <xf numFmtId="164" fontId="27" fillId="30" borderId="46" xfId="0" applyNumberFormat="1" applyFont="1" applyFill="1" applyBorder="1" applyAlignment="1">
      <alignment horizontal="right"/>
    </xf>
    <xf numFmtId="0" fontId="8" fillId="0" borderId="0" xfId="0" applyFont="1" applyAlignment="1">
      <alignment horizontal="right"/>
    </xf>
    <xf numFmtId="164" fontId="14" fillId="3" borderId="27" xfId="0" applyNumberFormat="1" applyFont="1" applyFill="1" applyBorder="1" applyAlignment="1">
      <alignment horizontal="right"/>
    </xf>
    <xf numFmtId="164" fontId="14" fillId="21" borderId="33" xfId="0" applyNumberFormat="1" applyFont="1" applyFill="1" applyBorder="1" applyAlignment="1">
      <alignment horizontal="right"/>
    </xf>
    <xf numFmtId="164" fontId="27" fillId="18" borderId="60" xfId="0" applyNumberFormat="1" applyFont="1" applyFill="1" applyBorder="1" applyAlignment="1">
      <alignment horizontal="right"/>
    </xf>
    <xf numFmtId="164" fontId="27" fillId="18" borderId="46" xfId="0" applyNumberFormat="1" applyFont="1" applyFill="1" applyBorder="1" applyAlignment="1">
      <alignment horizontal="right"/>
    </xf>
    <xf numFmtId="164" fontId="14" fillId="25" borderId="33" xfId="0" applyNumberFormat="1" applyFont="1" applyFill="1" applyBorder="1" applyAlignment="1">
      <alignment horizontal="right"/>
    </xf>
    <xf numFmtId="164" fontId="22" fillId="27" borderId="33" xfId="0" applyNumberFormat="1" applyFont="1" applyFill="1" applyBorder="1" applyAlignment="1">
      <alignment horizontal="right"/>
    </xf>
    <xf numFmtId="164" fontId="27" fillId="30" borderId="60" xfId="0" applyNumberFormat="1" applyFont="1" applyFill="1" applyBorder="1" applyAlignment="1">
      <alignment horizontal="right"/>
    </xf>
    <xf numFmtId="164" fontId="27" fillId="30" borderId="47" xfId="0" applyNumberFormat="1" applyFont="1" applyFill="1" applyBorder="1" applyAlignment="1">
      <alignment horizontal="right"/>
    </xf>
    <xf numFmtId="8" fontId="27" fillId="30" borderId="46" xfId="0" applyNumberFormat="1" applyFont="1" applyFill="1" applyBorder="1" applyAlignment="1">
      <alignment horizontal="right"/>
    </xf>
    <xf numFmtId="170" fontId="27" fillId="30" borderId="46" xfId="0" applyNumberFormat="1" applyFont="1" applyFill="1" applyBorder="1" applyAlignment="1">
      <alignment horizontal="right"/>
    </xf>
    <xf numFmtId="164" fontId="14" fillId="8" borderId="33" xfId="0" applyNumberFormat="1" applyFont="1" applyFill="1" applyBorder="1" applyAlignment="1">
      <alignment horizontal="right" vertical="center"/>
    </xf>
    <xf numFmtId="164" fontId="22" fillId="10" borderId="33" xfId="0" applyNumberFormat="1" applyFont="1" applyFill="1" applyBorder="1" applyAlignment="1">
      <alignment horizontal="right"/>
    </xf>
    <xf numFmtId="164" fontId="27" fillId="30" borderId="82" xfId="0" applyNumberFormat="1" applyFont="1" applyFill="1" applyBorder="1" applyAlignment="1">
      <alignment horizontal="right"/>
    </xf>
    <xf numFmtId="0" fontId="11" fillId="0" borderId="0" xfId="0" applyFont="1" applyAlignment="1">
      <alignment horizontal="right"/>
    </xf>
    <xf numFmtId="164" fontId="27" fillId="30" borderId="46" xfId="0" applyNumberFormat="1" applyFont="1" applyFill="1" applyBorder="1"/>
    <xf numFmtId="0" fontId="23" fillId="0" borderId="0" xfId="0" applyFont="1"/>
    <xf numFmtId="3" fontId="25" fillId="31" borderId="32" xfId="0" applyNumberFormat="1" applyFont="1" applyFill="1" applyBorder="1" applyAlignment="1">
      <alignment horizontal="center"/>
    </xf>
    <xf numFmtId="170" fontId="25" fillId="31" borderId="32" xfId="0" applyNumberFormat="1" applyFont="1" applyFill="1" applyBorder="1"/>
    <xf numFmtId="0" fontId="25" fillId="28" borderId="76" xfId="0" applyFont="1" applyFill="1" applyBorder="1"/>
    <xf numFmtId="0" fontId="22" fillId="25" borderId="65" xfId="0" applyFont="1" applyFill="1" applyBorder="1"/>
    <xf numFmtId="0" fontId="23" fillId="27" borderId="65" xfId="0" applyFont="1" applyFill="1" applyBorder="1"/>
    <xf numFmtId="0" fontId="27" fillId="28" borderId="76" xfId="0" applyFont="1" applyFill="1" applyBorder="1"/>
    <xf numFmtId="0" fontId="22" fillId="27" borderId="65" xfId="0" applyFont="1" applyFill="1" applyBorder="1"/>
    <xf numFmtId="0" fontId="27" fillId="27" borderId="65" xfId="0" applyFont="1" applyFill="1" applyBorder="1"/>
    <xf numFmtId="0" fontId="23" fillId="8" borderId="65" xfId="0" applyFont="1" applyFill="1" applyBorder="1" applyAlignment="1">
      <alignment vertical="center"/>
    </xf>
    <xf numFmtId="0" fontId="22" fillId="10" borderId="65" xfId="0" applyFont="1" applyFill="1" applyBorder="1"/>
    <xf numFmtId="0" fontId="22" fillId="25" borderId="32" xfId="0" applyFont="1" applyFill="1" applyBorder="1"/>
    <xf numFmtId="0" fontId="23" fillId="27" borderId="32" xfId="0" applyFont="1" applyFill="1" applyBorder="1"/>
    <xf numFmtId="0" fontId="22" fillId="27" borderId="32" xfId="0" applyFont="1" applyFill="1" applyBorder="1"/>
    <xf numFmtId="0" fontId="27" fillId="27" borderId="32" xfId="0" applyFont="1" applyFill="1" applyBorder="1"/>
    <xf numFmtId="0" fontId="23" fillId="8" borderId="32" xfId="0" applyFont="1" applyFill="1" applyBorder="1" applyAlignment="1">
      <alignment vertical="center"/>
    </xf>
    <xf numFmtId="0" fontId="22" fillId="10" borderId="32" xfId="0" applyFont="1" applyFill="1" applyBorder="1"/>
    <xf numFmtId="0" fontId="10" fillId="14" borderId="0" xfId="0" applyFont="1" applyFill="1" applyAlignment="1">
      <alignment horizontal="left" vertical="center"/>
    </xf>
    <xf numFmtId="0" fontId="27" fillId="0" borderId="0" xfId="0" applyFont="1" applyAlignment="1">
      <alignment horizontal="center"/>
    </xf>
    <xf numFmtId="0" fontId="25" fillId="0" borderId="0" xfId="0" applyFont="1" applyAlignment="1">
      <alignment horizontal="left" vertical="center"/>
    </xf>
    <xf numFmtId="0" fontId="18" fillId="11" borderId="35" xfId="0" applyFont="1" applyFill="1" applyBorder="1"/>
    <xf numFmtId="0" fontId="42" fillId="11" borderId="47" xfId="0" applyFont="1" applyFill="1" applyBorder="1" applyAlignment="1">
      <alignment horizontal="center"/>
    </xf>
    <xf numFmtId="0" fontId="42" fillId="33" borderId="76" xfId="0" applyFont="1" applyFill="1" applyBorder="1" applyAlignment="1">
      <alignment horizontal="center"/>
    </xf>
    <xf numFmtId="0" fontId="42" fillId="11" borderId="46" xfId="0" applyFont="1" applyFill="1" applyBorder="1" applyAlignment="1">
      <alignment horizontal="center"/>
    </xf>
    <xf numFmtId="0" fontId="51" fillId="33" borderId="76" xfId="0" applyFont="1" applyFill="1" applyBorder="1" applyAlignment="1">
      <alignment horizontal="center"/>
    </xf>
    <xf numFmtId="0" fontId="50" fillId="26" borderId="76" xfId="0" applyFont="1" applyFill="1" applyBorder="1" applyAlignment="1">
      <alignment horizontal="center"/>
    </xf>
    <xf numFmtId="0" fontId="42" fillId="26" borderId="76" xfId="0" applyFont="1" applyFill="1" applyBorder="1" applyAlignment="1">
      <alignment horizontal="center"/>
    </xf>
    <xf numFmtId="0" fontId="55" fillId="26" borderId="76" xfId="0" applyFont="1" applyFill="1" applyBorder="1" applyAlignment="1">
      <alignment horizontal="center"/>
    </xf>
    <xf numFmtId="0" fontId="42" fillId="9" borderId="76" xfId="0" applyFont="1" applyFill="1" applyBorder="1" applyAlignment="1">
      <alignment horizontal="center"/>
    </xf>
    <xf numFmtId="0" fontId="50" fillId="9" borderId="76" xfId="0" applyFont="1" applyFill="1" applyBorder="1" applyAlignment="1">
      <alignment horizontal="center"/>
    </xf>
    <xf numFmtId="0" fontId="22" fillId="9" borderId="76" xfId="0" applyFont="1" applyFill="1" applyBorder="1" applyAlignment="1">
      <alignment horizontal="center"/>
    </xf>
    <xf numFmtId="0" fontId="12" fillId="14" borderId="0" xfId="0" applyFont="1" applyFill="1"/>
    <xf numFmtId="0" fontId="36" fillId="0" borderId="0" xfId="0" applyFont="1"/>
    <xf numFmtId="0" fontId="10" fillId="14" borderId="64" xfId="0" applyFont="1" applyFill="1" applyBorder="1" applyAlignment="1">
      <alignment horizontal="center"/>
    </xf>
    <xf numFmtId="0" fontId="10" fillId="14" borderId="65" xfId="0" applyFont="1" applyFill="1" applyBorder="1" applyAlignment="1">
      <alignment horizontal="center"/>
    </xf>
    <xf numFmtId="0" fontId="18" fillId="14" borderId="65" xfId="0" applyFont="1" applyFill="1" applyBorder="1" applyAlignment="1">
      <alignment horizontal="center"/>
    </xf>
    <xf numFmtId="0" fontId="10" fillId="14" borderId="66" xfId="0" applyFont="1" applyFill="1" applyBorder="1" applyAlignment="1">
      <alignment horizontal="center"/>
    </xf>
    <xf numFmtId="0" fontId="27" fillId="28" borderId="29" xfId="0" applyFont="1" applyFill="1" applyBorder="1"/>
    <xf numFmtId="164" fontId="27" fillId="30" borderId="47" xfId="0" applyNumberFormat="1" applyFont="1" applyFill="1" applyBorder="1"/>
    <xf numFmtId="0" fontId="25" fillId="0" borderId="0" xfId="0" applyFont="1" applyAlignment="1">
      <alignment vertical="top"/>
    </xf>
    <xf numFmtId="0" fontId="25" fillId="0" borderId="0" xfId="0" applyFont="1" applyAlignment="1">
      <alignment horizontal="left" vertical="top"/>
    </xf>
    <xf numFmtId="0" fontId="15" fillId="0" borderId="0" xfId="0" applyFont="1" applyAlignment="1">
      <alignment vertical="top"/>
    </xf>
    <xf numFmtId="0" fontId="23" fillId="0" borderId="0" xfId="0" applyFont="1" applyAlignment="1">
      <alignment horizontal="left" vertical="top"/>
    </xf>
    <xf numFmtId="0" fontId="12" fillId="0" borderId="0" xfId="0" applyFont="1" applyAlignment="1">
      <alignment vertical="top"/>
    </xf>
    <xf numFmtId="0" fontId="26" fillId="44" borderId="68" xfId="0" applyFont="1" applyFill="1" applyBorder="1" applyAlignment="1">
      <alignment horizontal="right"/>
    </xf>
    <xf numFmtId="0" fontId="11" fillId="33" borderId="0" xfId="0" applyFont="1" applyFill="1"/>
    <xf numFmtId="0" fontId="26" fillId="44" borderId="29" xfId="0" applyFont="1" applyFill="1" applyBorder="1" applyAlignment="1">
      <alignment horizontal="center"/>
    </xf>
    <xf numFmtId="164" fontId="26" fillId="44" borderId="29" xfId="0" applyNumberFormat="1" applyFont="1" applyFill="1" applyBorder="1"/>
    <xf numFmtId="9" fontId="26" fillId="33" borderId="29" xfId="3" applyFont="1" applyFill="1" applyBorder="1" applyAlignment="1">
      <alignment horizontal="center"/>
    </xf>
    <xf numFmtId="9" fontId="26" fillId="33" borderId="30" xfId="3" applyFont="1" applyFill="1" applyBorder="1" applyAlignment="1">
      <alignment horizontal="center"/>
    </xf>
    <xf numFmtId="164" fontId="14" fillId="44" borderId="31" xfId="0" applyNumberFormat="1" applyFont="1" applyFill="1" applyBorder="1"/>
    <xf numFmtId="164" fontId="26" fillId="44" borderId="22" xfId="0" applyNumberFormat="1" applyFont="1" applyFill="1" applyBorder="1"/>
    <xf numFmtId="0" fontId="54" fillId="13" borderId="0" xfId="0" applyFont="1" applyFill="1" applyAlignment="1">
      <alignment horizontal="center" vertical="center"/>
    </xf>
    <xf numFmtId="0" fontId="15" fillId="13" borderId="0" xfId="0" applyFont="1" applyFill="1" applyAlignment="1">
      <alignment horizontal="center" vertical="center"/>
    </xf>
    <xf numFmtId="3" fontId="12" fillId="0" borderId="32" xfId="0" applyNumberFormat="1" applyFont="1" applyBorder="1" applyAlignment="1">
      <alignment horizontal="center"/>
    </xf>
    <xf numFmtId="0" fontId="27" fillId="28" borderId="0" xfId="0" applyFont="1" applyFill="1"/>
    <xf numFmtId="164" fontId="27" fillId="28" borderId="46" xfId="0" applyNumberFormat="1" applyFont="1" applyFill="1" applyBorder="1" applyAlignment="1">
      <alignment horizontal="right"/>
    </xf>
    <xf numFmtId="0" fontId="58" fillId="0" borderId="0" xfId="0" applyFont="1" applyAlignment="1">
      <alignment horizontal="left"/>
    </xf>
    <xf numFmtId="0" fontId="10" fillId="14" borderId="59" xfId="0" applyFont="1" applyFill="1" applyBorder="1" applyAlignment="1">
      <alignment horizontal="left" vertical="center"/>
    </xf>
    <xf numFmtId="0" fontId="11" fillId="0" borderId="0" xfId="0" applyFont="1" applyAlignment="1">
      <alignment horizontal="left"/>
    </xf>
    <xf numFmtId="0" fontId="10" fillId="14" borderId="59" xfId="0" applyFont="1" applyFill="1" applyBorder="1" applyAlignment="1">
      <alignment horizontal="left" vertical="center" wrapText="1"/>
    </xf>
    <xf numFmtId="0" fontId="19" fillId="0" borderId="32" xfId="0" applyFont="1" applyBorder="1"/>
    <xf numFmtId="0" fontId="15" fillId="13" borderId="32" xfId="0" applyFont="1" applyFill="1" applyBorder="1"/>
    <xf numFmtId="0" fontId="12" fillId="19" borderId="0" xfId="0" applyFont="1" applyFill="1" applyAlignment="1">
      <alignment horizontal="center" vertical="center"/>
    </xf>
    <xf numFmtId="0" fontId="60" fillId="14" borderId="11" xfId="0" applyFont="1" applyFill="1" applyBorder="1" applyAlignment="1">
      <alignment horizontal="center" vertical="center"/>
    </xf>
    <xf numFmtId="0" fontId="12" fillId="0" borderId="32" xfId="0" applyFont="1" applyBorder="1"/>
    <xf numFmtId="0" fontId="12" fillId="13" borderId="32" xfId="0" applyFont="1" applyFill="1" applyBorder="1"/>
    <xf numFmtId="0" fontId="18" fillId="0" borderId="0" xfId="0" applyFont="1" applyAlignment="1">
      <alignment horizontal="center" vertical="center"/>
    </xf>
    <xf numFmtId="0" fontId="11" fillId="0" borderId="0" xfId="0" applyFont="1" applyAlignment="1">
      <alignment horizontal="center" vertical="center"/>
    </xf>
    <xf numFmtId="0" fontId="11" fillId="0" borderId="0" xfId="0" applyFont="1" applyAlignment="1">
      <alignment vertical="center" wrapText="1"/>
    </xf>
    <xf numFmtId="49" fontId="11" fillId="0" borderId="0" xfId="0" applyNumberFormat="1" applyFont="1" applyAlignment="1">
      <alignment vertical="center" wrapText="1"/>
    </xf>
    <xf numFmtId="0" fontId="10" fillId="14" borderId="64" xfId="0" applyFont="1" applyFill="1" applyBorder="1" applyAlignment="1">
      <alignment horizontal="left" vertical="center"/>
    </xf>
    <xf numFmtId="0" fontId="10" fillId="14" borderId="65" xfId="0" applyFont="1" applyFill="1" applyBorder="1" applyAlignment="1">
      <alignment vertical="center"/>
    </xf>
    <xf numFmtId="0" fontId="10" fillId="14" borderId="65" xfId="0" applyFont="1" applyFill="1" applyBorder="1" applyAlignment="1">
      <alignment vertical="center" wrapText="1"/>
    </xf>
    <xf numFmtId="0" fontId="10" fillId="14" borderId="66" xfId="0" applyFont="1" applyFill="1" applyBorder="1" applyAlignment="1">
      <alignment vertical="center"/>
    </xf>
    <xf numFmtId="0" fontId="11" fillId="19" borderId="0" xfId="0" applyFont="1" applyFill="1" applyAlignment="1">
      <alignment horizontal="center" vertical="center"/>
    </xf>
    <xf numFmtId="0" fontId="11" fillId="13" borderId="32" xfId="0" applyFont="1" applyFill="1" applyBorder="1"/>
    <xf numFmtId="0" fontId="18" fillId="11" borderId="0" xfId="0" applyFont="1" applyFill="1" applyAlignment="1">
      <alignment horizontal="center"/>
    </xf>
    <xf numFmtId="0" fontId="31" fillId="0" borderId="0" xfId="0" applyFont="1" applyAlignment="1">
      <alignment horizontal="center"/>
    </xf>
    <xf numFmtId="0" fontId="17" fillId="13" borderId="0" xfId="0" applyFont="1" applyFill="1" applyAlignment="1">
      <alignment horizontal="center" vertical="center" wrapText="1"/>
    </xf>
    <xf numFmtId="0" fontId="44" fillId="0" borderId="0" xfId="4" applyFont="1" applyFill="1" applyAlignment="1">
      <alignment horizontal="right" vertical="center"/>
    </xf>
    <xf numFmtId="17" fontId="11" fillId="0" borderId="0" xfId="0" applyNumberFormat="1" applyFont="1" applyAlignment="1">
      <alignment horizontal="center"/>
    </xf>
    <xf numFmtId="17" fontId="11" fillId="0" borderId="47" xfId="0" applyNumberFormat="1" applyFont="1" applyBorder="1" applyAlignment="1">
      <alignment horizontal="center"/>
    </xf>
    <xf numFmtId="0" fontId="9" fillId="13" borderId="0" xfId="0" applyFont="1" applyFill="1" applyAlignment="1">
      <alignment horizontal="center" vertical="center"/>
    </xf>
    <xf numFmtId="0" fontId="22" fillId="26" borderId="76" xfId="0" applyFont="1" applyFill="1" applyBorder="1" applyAlignment="1">
      <alignment horizontal="center"/>
    </xf>
    <xf numFmtId="0" fontId="61" fillId="0" borderId="0" xfId="0" applyFont="1"/>
    <xf numFmtId="0" fontId="61" fillId="0" borderId="0" xfId="0" applyFont="1" applyAlignment="1">
      <alignment horizontal="center"/>
    </xf>
    <xf numFmtId="167" fontId="61" fillId="0" borderId="0" xfId="0" applyNumberFormat="1" applyFont="1"/>
    <xf numFmtId="0" fontId="61" fillId="0" borderId="0" xfId="0" applyFont="1" applyAlignment="1">
      <alignment horizontal="left" vertical="center"/>
    </xf>
    <xf numFmtId="0" fontId="62" fillId="26" borderId="76" xfId="0" applyFont="1" applyFill="1" applyBorder="1" applyAlignment="1">
      <alignment horizontal="center"/>
    </xf>
    <xf numFmtId="0" fontId="61" fillId="30" borderId="0" xfId="0" applyFont="1" applyFill="1" applyAlignment="1">
      <alignment horizontal="left"/>
    </xf>
    <xf numFmtId="0" fontId="61" fillId="18" borderId="0" xfId="0" applyFont="1" applyFill="1" applyAlignment="1">
      <alignment horizontal="left"/>
    </xf>
    <xf numFmtId="0" fontId="61" fillId="30" borderId="46" xfId="0" applyFont="1" applyFill="1" applyBorder="1" applyAlignment="1">
      <alignment horizontal="center"/>
    </xf>
    <xf numFmtId="0" fontId="61" fillId="28" borderId="46" xfId="0" applyFont="1" applyFill="1" applyBorder="1"/>
    <xf numFmtId="0" fontId="61" fillId="28" borderId="0" xfId="0" applyFont="1" applyFill="1"/>
    <xf numFmtId="164" fontId="61" fillId="18" borderId="46" xfId="0" applyNumberFormat="1" applyFont="1" applyFill="1" applyBorder="1" applyAlignment="1">
      <alignment horizontal="right"/>
    </xf>
    <xf numFmtId="165" fontId="61" fillId="30" borderId="47" xfId="0" applyNumberFormat="1" applyFont="1" applyFill="1" applyBorder="1" applyAlignment="1">
      <alignment horizontal="center"/>
    </xf>
    <xf numFmtId="164" fontId="61" fillId="30" borderId="48" xfId="0" applyNumberFormat="1" applyFont="1" applyFill="1" applyBorder="1"/>
    <xf numFmtId="164" fontId="61" fillId="0" borderId="0" xfId="0" applyNumberFormat="1" applyFont="1"/>
    <xf numFmtId="164" fontId="62" fillId="30" borderId="22" xfId="0" applyNumberFormat="1" applyFont="1" applyFill="1" applyBorder="1"/>
    <xf numFmtId="164" fontId="61" fillId="6" borderId="22" xfId="0" applyNumberFormat="1" applyFont="1" applyFill="1" applyBorder="1"/>
    <xf numFmtId="0" fontId="61" fillId="0" borderId="0" xfId="0" applyFont="1" applyAlignment="1">
      <alignment horizontal="left" vertical="top"/>
    </xf>
    <xf numFmtId="0" fontId="61" fillId="0" borderId="0" xfId="0" applyFont="1" applyAlignment="1">
      <alignment vertical="top"/>
    </xf>
    <xf numFmtId="164" fontId="61" fillId="30" borderId="46" xfId="0" applyNumberFormat="1" applyFont="1" applyFill="1" applyBorder="1" applyAlignment="1">
      <alignment horizontal="right"/>
    </xf>
    <xf numFmtId="0" fontId="61" fillId="0" borderId="0" xfId="0" applyFont="1" applyAlignment="1">
      <alignment vertical="top" wrapText="1"/>
    </xf>
    <xf numFmtId="165" fontId="61" fillId="30" borderId="46" xfId="0" applyNumberFormat="1" applyFont="1" applyFill="1" applyBorder="1" applyAlignment="1">
      <alignment horizontal="center"/>
    </xf>
    <xf numFmtId="165" fontId="61" fillId="30" borderId="0" xfId="0" applyNumberFormat="1" applyFont="1" applyFill="1" applyAlignment="1">
      <alignment horizontal="center"/>
    </xf>
    <xf numFmtId="164" fontId="61" fillId="30" borderId="23" xfId="0" applyNumberFormat="1" applyFont="1" applyFill="1" applyBorder="1"/>
    <xf numFmtId="0" fontId="8" fillId="0" borderId="0" xfId="0" applyFont="1" applyAlignment="1">
      <alignment horizontal="center"/>
    </xf>
    <xf numFmtId="0" fontId="9" fillId="20" borderId="0" xfId="0" applyFont="1" applyFill="1" applyAlignment="1">
      <alignment horizontal="center" vertical="center"/>
    </xf>
    <xf numFmtId="0" fontId="11" fillId="13" borderId="16" xfId="0" applyFont="1" applyFill="1" applyBorder="1" applyAlignment="1">
      <alignment horizontal="center" vertical="top"/>
    </xf>
    <xf numFmtId="0" fontId="8" fillId="13" borderId="17" xfId="0" applyFont="1" applyFill="1" applyBorder="1" applyAlignment="1">
      <alignment horizontal="center" vertical="top"/>
    </xf>
    <xf numFmtId="0" fontId="18" fillId="0" borderId="0" xfId="0" applyFont="1" applyAlignment="1">
      <alignment horizontal="right" vertical="center"/>
    </xf>
    <xf numFmtId="0" fontId="8" fillId="17" borderId="2" xfId="0" applyFont="1" applyFill="1" applyBorder="1" applyAlignment="1">
      <alignment horizontal="center" vertical="center" wrapText="1" shrinkToFit="1"/>
    </xf>
    <xf numFmtId="0" fontId="11" fillId="13" borderId="1" xfId="0" applyFont="1" applyFill="1" applyBorder="1" applyAlignment="1">
      <alignment wrapText="1"/>
    </xf>
    <xf numFmtId="0" fontId="8" fillId="13" borderId="16" xfId="0" applyFont="1" applyFill="1" applyBorder="1" applyAlignment="1">
      <alignment horizontal="center" vertical="center"/>
    </xf>
    <xf numFmtId="0" fontId="8" fillId="13" borderId="17" xfId="0" applyFont="1" applyFill="1" applyBorder="1" applyAlignment="1">
      <alignment horizontal="center" vertical="center"/>
    </xf>
    <xf numFmtId="0" fontId="27" fillId="13" borderId="8" xfId="0" applyFont="1" applyFill="1" applyBorder="1" applyAlignment="1">
      <alignment horizontal="center" vertical="center" wrapText="1"/>
    </xf>
    <xf numFmtId="0" fontId="27" fillId="13" borderId="57" xfId="0" applyFont="1" applyFill="1" applyBorder="1" applyAlignment="1">
      <alignment horizontal="center" vertical="center" wrapText="1"/>
    </xf>
    <xf numFmtId="0" fontId="27" fillId="13" borderId="10" xfId="0" applyFont="1" applyFill="1" applyBorder="1" applyAlignment="1">
      <alignment horizontal="center" vertical="center" wrapText="1"/>
    </xf>
    <xf numFmtId="0" fontId="27" fillId="13" borderId="24" xfId="0" applyFont="1" applyFill="1" applyBorder="1" applyAlignment="1">
      <alignment horizontal="center" vertical="center" wrapText="1"/>
    </xf>
    <xf numFmtId="0" fontId="15" fillId="13" borderId="88" xfId="0" applyFont="1" applyFill="1" applyBorder="1" applyAlignment="1">
      <alignment horizontal="center" vertical="center"/>
    </xf>
    <xf numFmtId="0" fontId="15" fillId="13" borderId="89" xfId="0" applyFont="1" applyFill="1" applyBorder="1" applyAlignment="1">
      <alignment horizontal="center" vertical="center"/>
    </xf>
    <xf numFmtId="0" fontId="14" fillId="13" borderId="16" xfId="0" applyFont="1" applyFill="1" applyBorder="1" applyAlignment="1">
      <alignment horizontal="center" vertical="top" wrapText="1"/>
    </xf>
    <xf numFmtId="0" fontId="14" fillId="13" borderId="17" xfId="0" applyFont="1" applyFill="1" applyBorder="1" applyAlignment="1">
      <alignment horizontal="center" vertical="top" wrapText="1"/>
    </xf>
    <xf numFmtId="0" fontId="8" fillId="0" borderId="85" xfId="0" applyFont="1" applyBorder="1" applyAlignment="1">
      <alignment horizontal="center" vertical="center" wrapText="1"/>
    </xf>
    <xf numFmtId="0" fontId="8" fillId="0" borderId="23" xfId="0" applyFont="1" applyBorder="1" applyAlignment="1">
      <alignment horizontal="center" vertical="center" wrapText="1"/>
    </xf>
    <xf numFmtId="0" fontId="8" fillId="0" borderId="24" xfId="0" applyFont="1" applyBorder="1" applyAlignment="1">
      <alignment horizontal="center" vertical="center" wrapText="1"/>
    </xf>
    <xf numFmtId="0" fontId="8" fillId="0" borderId="84" xfId="0" applyFont="1" applyBorder="1" applyAlignment="1">
      <alignment horizontal="center" vertical="center" wrapText="1"/>
    </xf>
    <xf numFmtId="0" fontId="8" fillId="0" borderId="9" xfId="0" applyFont="1" applyBorder="1" applyAlignment="1">
      <alignment horizontal="center" vertical="center" wrapText="1"/>
    </xf>
    <xf numFmtId="0" fontId="8" fillId="0" borderId="10" xfId="0" applyFont="1" applyBorder="1" applyAlignment="1">
      <alignment horizontal="center" vertical="center" wrapText="1"/>
    </xf>
    <xf numFmtId="0" fontId="15" fillId="0" borderId="57" xfId="0" applyFont="1" applyBorder="1" applyAlignment="1">
      <alignment horizontal="center" vertical="center" wrapText="1"/>
    </xf>
    <xf numFmtId="0" fontId="15" fillId="0" borderId="87" xfId="0" applyFont="1" applyBorder="1" applyAlignment="1">
      <alignment horizontal="center" vertical="center" wrapText="1"/>
    </xf>
    <xf numFmtId="0" fontId="15" fillId="0" borderId="8" xfId="0" applyFont="1" applyBorder="1" applyAlignment="1">
      <alignment horizontal="center" vertical="center" wrapText="1"/>
    </xf>
    <xf numFmtId="0" fontId="15" fillId="0" borderId="86" xfId="0" applyFont="1" applyBorder="1" applyAlignment="1">
      <alignment horizontal="center" vertical="center" wrapText="1"/>
    </xf>
    <xf numFmtId="0" fontId="8" fillId="0" borderId="85" xfId="0" applyFont="1" applyBorder="1" applyAlignment="1">
      <alignment horizontal="center" wrapText="1"/>
    </xf>
    <xf numFmtId="0" fontId="8" fillId="0" borderId="23" xfId="0" applyFont="1" applyBorder="1" applyAlignment="1">
      <alignment horizontal="center" wrapText="1"/>
    </xf>
    <xf numFmtId="0" fontId="8" fillId="0" borderId="87" xfId="0" applyFont="1" applyBorder="1" applyAlignment="1">
      <alignment horizontal="center" wrapText="1"/>
    </xf>
    <xf numFmtId="0" fontId="8" fillId="0" borderId="86" xfId="0" applyFont="1" applyBorder="1" applyAlignment="1">
      <alignment horizontal="center" vertical="center" wrapText="1"/>
    </xf>
    <xf numFmtId="0" fontId="15" fillId="13" borderId="8" xfId="0" applyFont="1" applyFill="1" applyBorder="1" applyAlignment="1">
      <alignment horizontal="center" vertical="center" wrapText="1"/>
    </xf>
    <xf numFmtId="0" fontId="15" fillId="13" borderId="57" xfId="0" applyFont="1" applyFill="1" applyBorder="1" applyAlignment="1">
      <alignment horizontal="center" vertical="center" wrapText="1"/>
    </xf>
    <xf numFmtId="0" fontId="15" fillId="13" borderId="9" xfId="0" applyFont="1" applyFill="1" applyBorder="1" applyAlignment="1">
      <alignment horizontal="center" vertical="center" wrapText="1"/>
    </xf>
    <xf numFmtId="0" fontId="15" fillId="13" borderId="23" xfId="0" applyFont="1" applyFill="1" applyBorder="1" applyAlignment="1">
      <alignment horizontal="center" vertical="center" wrapText="1"/>
    </xf>
    <xf numFmtId="0" fontId="8" fillId="13" borderId="16" xfId="0" applyFont="1" applyFill="1" applyBorder="1" applyAlignment="1">
      <alignment horizontal="center"/>
    </xf>
    <xf numFmtId="0" fontId="8" fillId="13" borderId="17" xfId="0" applyFont="1" applyFill="1" applyBorder="1" applyAlignment="1">
      <alignment horizontal="center"/>
    </xf>
    <xf numFmtId="3" fontId="25" fillId="0" borderId="8" xfId="0" applyNumberFormat="1" applyFont="1" applyBorder="1" applyAlignment="1">
      <alignment horizontal="left" vertical="center" wrapText="1"/>
    </xf>
    <xf numFmtId="3" fontId="25" fillId="0" borderId="57" xfId="0" applyNumberFormat="1" applyFont="1" applyBorder="1" applyAlignment="1">
      <alignment horizontal="left" vertical="center" wrapText="1"/>
    </xf>
    <xf numFmtId="3" fontId="25" fillId="0" borderId="9" xfId="0" applyNumberFormat="1" applyFont="1" applyBorder="1" applyAlignment="1">
      <alignment horizontal="left" vertical="center" wrapText="1"/>
    </xf>
    <xf numFmtId="3" fontId="25" fillId="0" borderId="23" xfId="0" applyNumberFormat="1" applyFont="1" applyBorder="1" applyAlignment="1">
      <alignment horizontal="left" vertical="center" wrapText="1"/>
    </xf>
    <xf numFmtId="0" fontId="25" fillId="0" borderId="8" xfId="0" applyFont="1" applyBorder="1" applyAlignment="1">
      <alignment horizontal="left" vertical="center" wrapText="1"/>
    </xf>
    <xf numFmtId="0" fontId="25" fillId="0" borderId="57" xfId="0" applyFont="1" applyBorder="1" applyAlignment="1">
      <alignment horizontal="left" vertical="center" wrapText="1"/>
    </xf>
    <xf numFmtId="0" fontId="25" fillId="0" borderId="9" xfId="0" applyFont="1" applyBorder="1" applyAlignment="1">
      <alignment horizontal="left" vertical="center" wrapText="1"/>
    </xf>
    <xf numFmtId="0" fontId="25" fillId="0" borderId="23" xfId="0" applyFont="1" applyBorder="1" applyAlignment="1">
      <alignment horizontal="left" vertical="center" wrapText="1"/>
    </xf>
    <xf numFmtId="0" fontId="25" fillId="0" borderId="10" xfId="0" applyFont="1" applyBorder="1" applyAlignment="1">
      <alignment horizontal="left" vertical="center" wrapText="1"/>
    </xf>
    <xf numFmtId="0" fontId="25" fillId="0" borderId="24" xfId="0" applyFont="1" applyBorder="1" applyAlignment="1">
      <alignment horizontal="left" vertical="center" wrapText="1"/>
    </xf>
    <xf numFmtId="0" fontId="8" fillId="13" borderId="16" xfId="0" applyFont="1" applyFill="1" applyBorder="1" applyAlignment="1">
      <alignment horizontal="center" vertical="center" wrapText="1" shrinkToFit="1"/>
    </xf>
    <xf numFmtId="0" fontId="8" fillId="13" borderId="17" xfId="0" applyFont="1" applyFill="1" applyBorder="1" applyAlignment="1">
      <alignment horizontal="center" vertical="center" wrapText="1" shrinkToFit="1"/>
    </xf>
    <xf numFmtId="0" fontId="11" fillId="13" borderId="17" xfId="0" applyFont="1" applyFill="1" applyBorder="1" applyAlignment="1">
      <alignment horizontal="center" vertical="top"/>
    </xf>
    <xf numFmtId="0" fontId="11" fillId="13" borderId="16" xfId="0" applyFont="1" applyFill="1" applyBorder="1" applyAlignment="1">
      <alignment horizontal="center" vertical="center"/>
    </xf>
    <xf numFmtId="0" fontId="11" fillId="13" borderId="17" xfId="0" applyFont="1" applyFill="1" applyBorder="1" applyAlignment="1">
      <alignment horizontal="center" vertical="center"/>
    </xf>
    <xf numFmtId="0" fontId="11" fillId="20" borderId="0" xfId="0" applyFont="1" applyFill="1" applyAlignment="1">
      <alignment horizontal="left" vertical="top" wrapText="1"/>
    </xf>
    <xf numFmtId="0" fontId="13" fillId="20" borderId="0" xfId="0" applyFont="1" applyFill="1" applyAlignment="1">
      <alignment horizontal="left" vertical="top"/>
    </xf>
    <xf numFmtId="0" fontId="59" fillId="20" borderId="0" xfId="0" applyFont="1" applyFill="1" applyAlignment="1">
      <alignment horizontal="center" vertical="center"/>
    </xf>
    <xf numFmtId="0" fontId="27" fillId="13" borderId="0" xfId="0" applyFont="1" applyFill="1" applyAlignment="1">
      <alignment horizontal="left" vertical="center" wrapText="1"/>
    </xf>
    <xf numFmtId="0" fontId="27" fillId="13" borderId="0" xfId="0" applyFont="1" applyFill="1" applyAlignment="1">
      <alignment horizontal="left" vertical="center"/>
    </xf>
    <xf numFmtId="0" fontId="25" fillId="0" borderId="0" xfId="0" applyFont="1" applyAlignment="1">
      <alignment horizontal="left" vertical="center" wrapText="1"/>
    </xf>
    <xf numFmtId="0" fontId="25" fillId="0" borderId="47" xfId="0" applyFont="1" applyBorder="1" applyAlignment="1">
      <alignment horizontal="left" vertical="center" wrapText="1"/>
    </xf>
  </cellXfs>
  <cellStyles count="12">
    <cellStyle name="Link" xfId="4" builtinId="8"/>
    <cellStyle name="Prozent" xfId="2" builtinId="5"/>
    <cellStyle name="Prozent 2" xfId="3" xr:uid="{77091463-5DF5-4CAF-8FA7-39224620A6CA}"/>
    <cellStyle name="Prozent 2 2" xfId="9" xr:uid="{6DF30E5C-3512-478B-948C-D25CE46A1727}"/>
    <cellStyle name="Prozent 3" xfId="8" xr:uid="{F2188706-A2D3-412D-937F-267B756439E4}"/>
    <cellStyle name="Standard" xfId="0" builtinId="0"/>
    <cellStyle name="Standard 2" xfId="6" xr:uid="{0EE0A27F-8F7A-4663-8AFF-C6D3DF00FB18}"/>
    <cellStyle name="Standard 3" xfId="11" xr:uid="{1983651A-D02C-4BA1-BBC9-C81A7B6FA98E}"/>
    <cellStyle name="Währung" xfId="1" builtinId="4"/>
    <cellStyle name="Währung 2" xfId="5" xr:uid="{DDD9B77C-A846-4FCC-9B95-E2CB75829B0B}"/>
    <cellStyle name="Währung 2 2" xfId="10" xr:uid="{C190CDE3-6B44-4A5D-B8D9-90064BD99D8B}"/>
    <cellStyle name="Währung 3" xfId="7" xr:uid="{F6105D4F-4734-4182-8132-9B3BAB081F22}"/>
  </cellStyles>
  <dxfs count="0"/>
  <tableStyles count="0" defaultTableStyle="TableStyleMedium2" defaultPivotStyle="PivotStyleLight16"/>
  <colors>
    <mruColors>
      <color rgb="FFEFE7DF"/>
      <color rgb="FFD37257"/>
      <color rgb="FFFBF9F7"/>
      <color rgb="FFFFCCFF"/>
      <color rgb="FF102A43"/>
      <color rgb="FF33CCCC"/>
      <color rgb="FFCDE0F3"/>
      <color rgb="FFE7FFFF"/>
      <color rgb="FFCCFFFF"/>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9526</xdr:colOff>
      <xdr:row>0</xdr:row>
      <xdr:rowOff>47626</xdr:rowOff>
    </xdr:from>
    <xdr:to>
      <xdr:col>1</xdr:col>
      <xdr:colOff>1069703</xdr:colOff>
      <xdr:row>0</xdr:row>
      <xdr:rowOff>270511</xdr:rowOff>
    </xdr:to>
    <xdr:pic>
      <xdr:nvPicPr>
        <xdr:cNvPr id="2" name="Grafik 1">
          <a:extLst>
            <a:ext uri="{FF2B5EF4-FFF2-40B4-BE49-F238E27FC236}">
              <a16:creationId xmlns:a16="http://schemas.microsoft.com/office/drawing/2014/main" id="{72FE7034-6328-805A-752C-1FE9C4CF83F5}"/>
            </a:ext>
          </a:extLst>
        </xdr:cNvPr>
        <xdr:cNvPicPr>
          <a:picLocks noChangeAspect="1"/>
        </xdr:cNvPicPr>
      </xdr:nvPicPr>
      <xdr:blipFill>
        <a:blip xmlns:r="http://schemas.openxmlformats.org/officeDocument/2006/relationships" r:embed="rId1"/>
        <a:stretch>
          <a:fillRect/>
        </a:stretch>
      </xdr:blipFill>
      <xdr:spPr>
        <a:xfrm>
          <a:off x="295276" y="47626"/>
          <a:ext cx="1060177" cy="2286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19050</xdr:colOff>
      <xdr:row>0</xdr:row>
      <xdr:rowOff>66675</xdr:rowOff>
    </xdr:from>
    <xdr:to>
      <xdr:col>3</xdr:col>
      <xdr:colOff>841102</xdr:colOff>
      <xdr:row>0</xdr:row>
      <xdr:rowOff>295275</xdr:rowOff>
    </xdr:to>
    <xdr:pic>
      <xdr:nvPicPr>
        <xdr:cNvPr id="4" name="Grafik 3">
          <a:extLst>
            <a:ext uri="{FF2B5EF4-FFF2-40B4-BE49-F238E27FC236}">
              <a16:creationId xmlns:a16="http://schemas.microsoft.com/office/drawing/2014/main" id="{DD6C790D-E568-4F45-BA16-2D2085AB3588}"/>
            </a:ext>
          </a:extLst>
        </xdr:cNvPr>
        <xdr:cNvPicPr>
          <a:picLocks noChangeAspect="1"/>
        </xdr:cNvPicPr>
      </xdr:nvPicPr>
      <xdr:blipFill>
        <a:blip xmlns:r="http://schemas.openxmlformats.org/officeDocument/2006/relationships" r:embed="rId1"/>
        <a:stretch>
          <a:fillRect/>
        </a:stretch>
      </xdr:blipFill>
      <xdr:spPr>
        <a:xfrm>
          <a:off x="523875" y="66675"/>
          <a:ext cx="1060177" cy="2286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57150</xdr:colOff>
      <xdr:row>0</xdr:row>
      <xdr:rowOff>57150</xdr:rowOff>
    </xdr:from>
    <xdr:to>
      <xdr:col>1</xdr:col>
      <xdr:colOff>1113517</xdr:colOff>
      <xdr:row>0</xdr:row>
      <xdr:rowOff>293370</xdr:rowOff>
    </xdr:to>
    <xdr:pic>
      <xdr:nvPicPr>
        <xdr:cNvPr id="3" name="Grafik 2">
          <a:extLst>
            <a:ext uri="{FF2B5EF4-FFF2-40B4-BE49-F238E27FC236}">
              <a16:creationId xmlns:a16="http://schemas.microsoft.com/office/drawing/2014/main" id="{FFF0F443-0467-4572-A3C5-AFEF901210D4}"/>
            </a:ext>
          </a:extLst>
        </xdr:cNvPr>
        <xdr:cNvPicPr>
          <a:picLocks noChangeAspect="1"/>
        </xdr:cNvPicPr>
      </xdr:nvPicPr>
      <xdr:blipFill>
        <a:blip xmlns:r="http://schemas.openxmlformats.org/officeDocument/2006/relationships" r:embed="rId1"/>
        <a:stretch>
          <a:fillRect/>
        </a:stretch>
      </xdr:blipFill>
      <xdr:spPr>
        <a:xfrm>
          <a:off x="300990" y="57150"/>
          <a:ext cx="1056367" cy="23622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314325</xdr:colOff>
      <xdr:row>0</xdr:row>
      <xdr:rowOff>66675</xdr:rowOff>
    </xdr:from>
    <xdr:to>
      <xdr:col>2</xdr:col>
      <xdr:colOff>414382</xdr:colOff>
      <xdr:row>0</xdr:row>
      <xdr:rowOff>300990</xdr:rowOff>
    </xdr:to>
    <xdr:pic>
      <xdr:nvPicPr>
        <xdr:cNvPr id="4" name="Grafik 3">
          <a:extLst>
            <a:ext uri="{FF2B5EF4-FFF2-40B4-BE49-F238E27FC236}">
              <a16:creationId xmlns:a16="http://schemas.microsoft.com/office/drawing/2014/main" id="{59E8DF05-56E4-48E4-9E4E-21937C4B90A9}"/>
            </a:ext>
          </a:extLst>
        </xdr:cNvPr>
        <xdr:cNvPicPr>
          <a:picLocks noChangeAspect="1"/>
        </xdr:cNvPicPr>
      </xdr:nvPicPr>
      <xdr:blipFill>
        <a:blip xmlns:r="http://schemas.openxmlformats.org/officeDocument/2006/relationships" r:embed="rId1"/>
        <a:stretch>
          <a:fillRect/>
        </a:stretch>
      </xdr:blipFill>
      <xdr:spPr>
        <a:xfrm>
          <a:off x="314325" y="66675"/>
          <a:ext cx="1060177" cy="2286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76200</xdr:colOff>
      <xdr:row>0</xdr:row>
      <xdr:rowOff>85725</xdr:rowOff>
    </xdr:from>
    <xdr:to>
      <xdr:col>1</xdr:col>
      <xdr:colOff>41002</xdr:colOff>
      <xdr:row>0</xdr:row>
      <xdr:rowOff>314325</xdr:rowOff>
    </xdr:to>
    <xdr:pic>
      <xdr:nvPicPr>
        <xdr:cNvPr id="2" name="Grafik 1">
          <a:extLst>
            <a:ext uri="{FF2B5EF4-FFF2-40B4-BE49-F238E27FC236}">
              <a16:creationId xmlns:a16="http://schemas.microsoft.com/office/drawing/2014/main" id="{441DFC6A-805E-4AC4-80F2-16D0DA502947}"/>
            </a:ext>
          </a:extLst>
        </xdr:cNvPr>
        <xdr:cNvPicPr>
          <a:picLocks noChangeAspect="1"/>
        </xdr:cNvPicPr>
      </xdr:nvPicPr>
      <xdr:blipFill>
        <a:blip xmlns:r="http://schemas.openxmlformats.org/officeDocument/2006/relationships" r:embed="rId1"/>
        <a:stretch>
          <a:fillRect/>
        </a:stretch>
      </xdr:blipFill>
      <xdr:spPr>
        <a:xfrm>
          <a:off x="76200" y="85725"/>
          <a:ext cx="1060177" cy="2286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38100</xdr:colOff>
      <xdr:row>0</xdr:row>
      <xdr:rowOff>57150</xdr:rowOff>
    </xdr:from>
    <xdr:to>
      <xdr:col>1</xdr:col>
      <xdr:colOff>1098277</xdr:colOff>
      <xdr:row>0</xdr:row>
      <xdr:rowOff>285750</xdr:rowOff>
    </xdr:to>
    <xdr:pic>
      <xdr:nvPicPr>
        <xdr:cNvPr id="4" name="Grafik 3">
          <a:extLst>
            <a:ext uri="{FF2B5EF4-FFF2-40B4-BE49-F238E27FC236}">
              <a16:creationId xmlns:a16="http://schemas.microsoft.com/office/drawing/2014/main" id="{8354BAC0-8555-4C2E-A685-D10C0F3C4053}"/>
            </a:ext>
          </a:extLst>
        </xdr:cNvPr>
        <xdr:cNvPicPr>
          <a:picLocks noChangeAspect="1"/>
        </xdr:cNvPicPr>
      </xdr:nvPicPr>
      <xdr:blipFill>
        <a:blip xmlns:r="http://schemas.openxmlformats.org/officeDocument/2006/relationships" r:embed="rId1"/>
        <a:stretch>
          <a:fillRect/>
        </a:stretch>
      </xdr:blipFill>
      <xdr:spPr>
        <a:xfrm>
          <a:off x="361950" y="57150"/>
          <a:ext cx="1060177" cy="2286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0</xdr:colOff>
      <xdr:row>0</xdr:row>
      <xdr:rowOff>57150</xdr:rowOff>
    </xdr:from>
    <xdr:to>
      <xdr:col>1</xdr:col>
      <xdr:colOff>1060177</xdr:colOff>
      <xdr:row>0</xdr:row>
      <xdr:rowOff>285750</xdr:rowOff>
    </xdr:to>
    <xdr:pic>
      <xdr:nvPicPr>
        <xdr:cNvPr id="4" name="Grafik 3">
          <a:extLst>
            <a:ext uri="{FF2B5EF4-FFF2-40B4-BE49-F238E27FC236}">
              <a16:creationId xmlns:a16="http://schemas.microsoft.com/office/drawing/2014/main" id="{FE6DE7C6-6E31-464B-A498-E2F93926C28D}"/>
            </a:ext>
          </a:extLst>
        </xdr:cNvPr>
        <xdr:cNvPicPr>
          <a:picLocks noChangeAspect="1"/>
        </xdr:cNvPicPr>
      </xdr:nvPicPr>
      <xdr:blipFill>
        <a:blip xmlns:r="http://schemas.openxmlformats.org/officeDocument/2006/relationships" r:embed="rId1"/>
        <a:stretch>
          <a:fillRect/>
        </a:stretch>
      </xdr:blipFill>
      <xdr:spPr>
        <a:xfrm>
          <a:off x="304800" y="57150"/>
          <a:ext cx="1060177" cy="228600"/>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1.bin"/><Relationship Id="rId1" Type="http://schemas.openxmlformats.org/officeDocument/2006/relationships/hyperlink" Target="https://doi.org/10.3196/0035-8126" TargetMode="Externa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3F0D11-63D7-42D4-A4AE-774E5BD82F9F}">
  <sheetPr>
    <tabColor theme="9" tint="0.39997558519241921"/>
  </sheetPr>
  <dimension ref="A1:P47"/>
  <sheetViews>
    <sheetView tabSelected="1" zoomScaleNormal="100" workbookViewId="0">
      <pane ySplit="3" topLeftCell="A4" activePane="bottomLeft" state="frozen"/>
      <selection pane="bottomLeft" activeCell="K11" sqref="K11"/>
    </sheetView>
  </sheetViews>
  <sheetFormatPr baseColWidth="10" defaultColWidth="9.140625" defaultRowHeight="15" x14ac:dyDescent="0.25"/>
  <cols>
    <col min="1" max="1" width="4.28515625" style="3" customWidth="1"/>
    <col min="2" max="2" width="54.85546875" style="3" bestFit="1" customWidth="1"/>
    <col min="3" max="3" width="11.7109375" style="1" customWidth="1"/>
    <col min="4" max="4" width="14.7109375" style="335" customWidth="1"/>
    <col min="5" max="5" width="10.140625" style="1" customWidth="1"/>
    <col min="6" max="6" width="10.85546875" style="1" customWidth="1"/>
    <col min="7" max="7" width="14.28515625" style="335" customWidth="1"/>
    <col min="8" max="8" width="1.28515625" style="3" customWidth="1"/>
    <col min="9" max="9" width="17.140625" style="78" customWidth="1"/>
    <col min="10" max="10" width="1.42578125" style="3" customWidth="1"/>
    <col min="11" max="11" width="16.5703125" style="3" bestFit="1" customWidth="1"/>
    <col min="12" max="12" width="1.7109375" style="3" customWidth="1"/>
    <col min="13" max="13" width="13" style="3" bestFit="1" customWidth="1"/>
    <col min="14" max="14" width="1.5703125" style="3" customWidth="1"/>
    <col min="15" max="15" width="21.28515625" style="3" customWidth="1"/>
    <col min="16" max="16" width="18" style="3" customWidth="1"/>
    <col min="17" max="16384" width="9.140625" style="3"/>
  </cols>
  <sheetData>
    <row r="1" spans="1:16" ht="27" customHeight="1" x14ac:dyDescent="0.25">
      <c r="A1" s="604"/>
      <c r="B1" s="604"/>
      <c r="C1" s="7"/>
      <c r="D1" s="322"/>
      <c r="E1" s="9"/>
      <c r="F1" s="3"/>
      <c r="G1" s="608" t="s">
        <v>0</v>
      </c>
      <c r="H1" s="608"/>
      <c r="I1" s="608"/>
      <c r="J1" s="608"/>
      <c r="K1" s="608"/>
      <c r="P1" s="348" t="s">
        <v>5050</v>
      </c>
    </row>
    <row r="2" spans="1:16" ht="35.1" customHeight="1" thickBot="1" x14ac:dyDescent="0.3">
      <c r="A2" s="605" t="s">
        <v>530</v>
      </c>
      <c r="B2" s="605"/>
      <c r="C2" s="605"/>
      <c r="D2" s="605"/>
      <c r="E2" s="605"/>
      <c r="F2" s="605"/>
      <c r="G2" s="605"/>
      <c r="H2" s="605"/>
      <c r="I2" s="605"/>
      <c r="J2" s="605"/>
      <c r="K2" s="605"/>
      <c r="O2" s="2"/>
    </row>
    <row r="3" spans="1:16" ht="45.75" thickBot="1" x14ac:dyDescent="0.3">
      <c r="A3" s="128"/>
      <c r="B3" s="20" t="s">
        <v>1</v>
      </c>
      <c r="C3" s="21" t="s">
        <v>2</v>
      </c>
      <c r="D3" s="323" t="s">
        <v>3</v>
      </c>
      <c r="E3" s="23" t="s">
        <v>4</v>
      </c>
      <c r="F3" s="23" t="s">
        <v>5</v>
      </c>
      <c r="G3" s="336" t="s">
        <v>6</v>
      </c>
      <c r="H3" s="24"/>
      <c r="I3" s="80" t="s">
        <v>460</v>
      </c>
      <c r="J3" s="25"/>
      <c r="K3" s="257" t="s">
        <v>7</v>
      </c>
      <c r="L3" s="2"/>
      <c r="M3" s="26" t="s">
        <v>454</v>
      </c>
      <c r="N3" s="2"/>
      <c r="O3" s="609" t="s">
        <v>8</v>
      </c>
      <c r="P3" s="610"/>
    </row>
    <row r="4" spans="1:16" s="32" customFormat="1" ht="15.75" thickBot="1" x14ac:dyDescent="0.3">
      <c r="A4" s="157"/>
      <c r="B4" s="147" t="s">
        <v>531</v>
      </c>
      <c r="C4" s="27">
        <f>C5+C24+C34+C37</f>
        <v>2887</v>
      </c>
      <c r="D4" s="324">
        <f>D5+D24+D34+D37</f>
        <v>352200.69999999995</v>
      </c>
      <c r="E4" s="28">
        <v>0.5</v>
      </c>
      <c r="F4" s="29">
        <v>0.12</v>
      </c>
      <c r="G4" s="337">
        <f>ROUND(D4*(1-E4)*(1-F4),-1)</f>
        <v>154970</v>
      </c>
      <c r="H4" s="30"/>
      <c r="I4" s="31">
        <f>SUM(G4*$M$5*$M$10)</f>
        <v>154970</v>
      </c>
      <c r="J4" s="3"/>
      <c r="K4" s="256">
        <f>I4/1.07</f>
        <v>144831.77570093458</v>
      </c>
      <c r="M4" s="33" t="s">
        <v>9</v>
      </c>
      <c r="N4" s="3"/>
      <c r="O4" s="611" t="s">
        <v>9</v>
      </c>
      <c r="P4" s="612"/>
    </row>
    <row r="5" spans="1:16" ht="15.75" thickBot="1" x14ac:dyDescent="0.3">
      <c r="A5" s="154"/>
      <c r="B5" s="148" t="s">
        <v>532</v>
      </c>
      <c r="C5" s="34">
        <f>SUM(C6:C23)</f>
        <v>2014</v>
      </c>
      <c r="D5" s="325">
        <f>SUM(D6:D23)</f>
        <v>230086.19999999998</v>
      </c>
      <c r="E5" s="294">
        <v>0.4</v>
      </c>
      <c r="F5" s="35">
        <v>0.12</v>
      </c>
      <c r="G5" s="338">
        <f>ROUND(D5*(1-E5)*(1-F5),-1)</f>
        <v>121490</v>
      </c>
      <c r="H5" s="36"/>
      <c r="I5" s="37">
        <f>SUM(G5*$M$5*$M$10)</f>
        <v>121490</v>
      </c>
      <c r="J5" s="38"/>
      <c r="K5" s="251">
        <f t="shared" ref="K5:K44" si="0">I5/1.07</f>
        <v>113542.05607476635</v>
      </c>
      <c r="L5" s="38"/>
      <c r="M5" s="39">
        <v>1</v>
      </c>
      <c r="N5" s="38"/>
      <c r="O5" s="40" t="s">
        <v>10</v>
      </c>
      <c r="P5" s="41">
        <v>1</v>
      </c>
    </row>
    <row r="6" spans="1:16" s="17" customFormat="1" x14ac:dyDescent="0.25">
      <c r="A6" s="155"/>
      <c r="B6" s="149" t="s">
        <v>533</v>
      </c>
      <c r="C6" s="132">
        <v>99</v>
      </c>
      <c r="D6" s="326">
        <v>13214.499999999998</v>
      </c>
      <c r="E6" s="134">
        <v>0.1</v>
      </c>
      <c r="F6" s="135">
        <v>0.12</v>
      </c>
      <c r="G6" s="339">
        <f t="shared" ref="G6:G33" si="1">ROUND(D6*(1-E6)*(1-F6),-1)</f>
        <v>10470</v>
      </c>
      <c r="H6" s="42"/>
      <c r="I6" s="143">
        <f t="shared" ref="I6:I44" si="2">SUM(G6*$M$5*$M$10)</f>
        <v>10470</v>
      </c>
      <c r="J6" s="19"/>
      <c r="K6" s="252">
        <f t="shared" si="0"/>
        <v>9785.0467289719618</v>
      </c>
      <c r="L6" s="19"/>
      <c r="M6" s="19"/>
      <c r="N6" s="19"/>
      <c r="O6" s="43" t="s">
        <v>11</v>
      </c>
      <c r="P6" s="44">
        <v>0.5</v>
      </c>
    </row>
    <row r="7" spans="1:16" s="17" customFormat="1" ht="15.75" thickBot="1" x14ac:dyDescent="0.3">
      <c r="A7" s="155"/>
      <c r="B7" s="149" t="s">
        <v>534</v>
      </c>
      <c r="C7" s="132">
        <v>72</v>
      </c>
      <c r="D7" s="326">
        <v>7628.5</v>
      </c>
      <c r="E7" s="134">
        <v>0.1</v>
      </c>
      <c r="F7" s="135">
        <v>0.12</v>
      </c>
      <c r="G7" s="339">
        <f t="shared" si="1"/>
        <v>6040</v>
      </c>
      <c r="H7" s="45"/>
      <c r="I7" s="144">
        <f t="shared" si="2"/>
        <v>6040</v>
      </c>
      <c r="J7" s="19"/>
      <c r="K7" s="252">
        <f t="shared" si="0"/>
        <v>5644.8598130841119</v>
      </c>
      <c r="L7" s="19"/>
      <c r="M7" s="19"/>
      <c r="N7" s="19"/>
      <c r="O7" s="46" t="s">
        <v>12</v>
      </c>
      <c r="P7" s="47">
        <v>0.75</v>
      </c>
    </row>
    <row r="8" spans="1:16" ht="15.75" thickBot="1" x14ac:dyDescent="0.3">
      <c r="A8" s="154"/>
      <c r="B8" s="149" t="s">
        <v>535</v>
      </c>
      <c r="C8" s="132">
        <v>127</v>
      </c>
      <c r="D8" s="326">
        <v>18009.3</v>
      </c>
      <c r="E8" s="134">
        <v>0.1</v>
      </c>
      <c r="F8" s="135">
        <v>0.12</v>
      </c>
      <c r="G8" s="339">
        <f t="shared" si="1"/>
        <v>14260</v>
      </c>
      <c r="H8" s="42"/>
      <c r="I8" s="144">
        <f t="shared" si="2"/>
        <v>14260</v>
      </c>
      <c r="J8" s="48"/>
      <c r="K8" s="252">
        <f t="shared" si="0"/>
        <v>13327.102803738317</v>
      </c>
      <c r="L8" s="48"/>
      <c r="M8" s="48"/>
      <c r="N8" s="48"/>
      <c r="O8" s="49"/>
      <c r="P8" s="50"/>
    </row>
    <row r="9" spans="1:16" ht="15.75" thickBot="1" x14ac:dyDescent="0.3">
      <c r="A9" s="154"/>
      <c r="B9" s="150" t="s">
        <v>536</v>
      </c>
      <c r="C9" s="132">
        <v>149</v>
      </c>
      <c r="D9" s="326">
        <v>17590.099999999999</v>
      </c>
      <c r="E9" s="134">
        <v>0.1</v>
      </c>
      <c r="F9" s="135">
        <v>0.12</v>
      </c>
      <c r="G9" s="339">
        <f t="shared" si="1"/>
        <v>13930</v>
      </c>
      <c r="H9" s="42"/>
      <c r="I9" s="144">
        <f t="shared" si="2"/>
        <v>13930</v>
      </c>
      <c r="J9" s="48"/>
      <c r="K9" s="252">
        <f t="shared" si="0"/>
        <v>13018.691588785046</v>
      </c>
      <c r="L9" s="48"/>
      <c r="M9" s="51" t="s">
        <v>13</v>
      </c>
      <c r="N9" s="48"/>
      <c r="O9" s="606" t="s">
        <v>14</v>
      </c>
      <c r="P9" s="607"/>
    </row>
    <row r="10" spans="1:16" ht="15.75" thickBot="1" x14ac:dyDescent="0.3">
      <c r="A10" s="154"/>
      <c r="B10" s="149" t="s">
        <v>537</v>
      </c>
      <c r="C10" s="137">
        <v>21</v>
      </c>
      <c r="D10" s="327">
        <v>1892.1</v>
      </c>
      <c r="E10" s="134">
        <v>0.1</v>
      </c>
      <c r="F10" s="135">
        <v>0.12</v>
      </c>
      <c r="G10" s="339">
        <f t="shared" si="1"/>
        <v>1500</v>
      </c>
      <c r="H10" s="42"/>
      <c r="I10" s="144">
        <f t="shared" si="2"/>
        <v>1500</v>
      </c>
      <c r="J10" s="48"/>
      <c r="K10" s="252">
        <f t="shared" si="0"/>
        <v>1401.8691588785045</v>
      </c>
      <c r="L10" s="48"/>
      <c r="M10" s="39">
        <v>1</v>
      </c>
      <c r="N10" s="48"/>
      <c r="O10" s="52" t="s">
        <v>15</v>
      </c>
      <c r="P10" s="53" t="s">
        <v>16</v>
      </c>
    </row>
    <row r="11" spans="1:16" x14ac:dyDescent="0.25">
      <c r="A11" s="154"/>
      <c r="B11" s="149" t="s">
        <v>538</v>
      </c>
      <c r="C11" s="137">
        <v>107</v>
      </c>
      <c r="D11" s="327">
        <v>12573.400000000001</v>
      </c>
      <c r="E11" s="134">
        <v>0.1</v>
      </c>
      <c r="F11" s="135">
        <v>0.12</v>
      </c>
      <c r="G11" s="339">
        <f t="shared" si="1"/>
        <v>9960</v>
      </c>
      <c r="H11" s="42"/>
      <c r="I11" s="144">
        <f t="shared" si="2"/>
        <v>9960</v>
      </c>
      <c r="J11" s="48"/>
      <c r="K11" s="252">
        <f t="shared" si="0"/>
        <v>9308.4112149532702</v>
      </c>
      <c r="L11" s="48"/>
      <c r="M11" s="48"/>
      <c r="N11" s="48"/>
      <c r="O11" s="54" t="s">
        <v>17</v>
      </c>
      <c r="P11" s="41">
        <v>0.8</v>
      </c>
    </row>
    <row r="12" spans="1:16" x14ac:dyDescent="0.25">
      <c r="A12" s="154"/>
      <c r="B12" s="149" t="s">
        <v>539</v>
      </c>
      <c r="C12" s="497">
        <v>298</v>
      </c>
      <c r="D12" s="498">
        <v>31691.1</v>
      </c>
      <c r="E12" s="134">
        <v>0.1</v>
      </c>
      <c r="F12" s="135">
        <v>0.12</v>
      </c>
      <c r="G12" s="339">
        <f t="shared" si="1"/>
        <v>25100</v>
      </c>
      <c r="H12" s="55"/>
      <c r="I12" s="145">
        <f>SUM(G12*$M$5*$M$10)</f>
        <v>25100</v>
      </c>
      <c r="J12" s="48"/>
      <c r="K12" s="252">
        <f t="shared" si="0"/>
        <v>23457.943925233645</v>
      </c>
      <c r="L12" s="48"/>
      <c r="M12" s="48"/>
      <c r="N12" s="48"/>
      <c r="O12" s="56" t="s">
        <v>18</v>
      </c>
      <c r="P12" s="57">
        <v>0.9</v>
      </c>
    </row>
    <row r="13" spans="1:16" s="17" customFormat="1" ht="15.75" thickBot="1" x14ac:dyDescent="0.3">
      <c r="A13" s="155"/>
      <c r="B13" s="149" t="s">
        <v>540</v>
      </c>
      <c r="C13" s="139">
        <v>277</v>
      </c>
      <c r="D13" s="328">
        <v>33058.6</v>
      </c>
      <c r="E13" s="134">
        <v>0.1</v>
      </c>
      <c r="F13" s="135">
        <v>0.12</v>
      </c>
      <c r="G13" s="339">
        <f t="shared" si="1"/>
        <v>26180</v>
      </c>
      <c r="H13" s="42"/>
      <c r="I13" s="145">
        <f>SUM(G13*$M$5*$M$10)</f>
        <v>26180</v>
      </c>
      <c r="J13" s="19"/>
      <c r="K13" s="252">
        <f t="shared" si="0"/>
        <v>24467.289719626166</v>
      </c>
      <c r="L13" s="19"/>
      <c r="M13" s="19"/>
      <c r="N13" s="19"/>
      <c r="O13" s="58" t="s">
        <v>19</v>
      </c>
      <c r="P13" s="59">
        <v>1</v>
      </c>
    </row>
    <row r="14" spans="1:16" s="61" customFormat="1" x14ac:dyDescent="0.25">
      <c r="A14" s="156"/>
      <c r="B14" s="149" t="s">
        <v>541</v>
      </c>
      <c r="C14" s="139">
        <v>82</v>
      </c>
      <c r="D14" s="328">
        <v>8083.5999999999995</v>
      </c>
      <c r="E14" s="134">
        <v>0.1</v>
      </c>
      <c r="F14" s="135">
        <v>0.12</v>
      </c>
      <c r="G14" s="339">
        <f t="shared" si="1"/>
        <v>6400</v>
      </c>
      <c r="H14" s="42"/>
      <c r="I14" s="146">
        <f>SUM(G14*$M$5*$M$10)</f>
        <v>6400</v>
      </c>
      <c r="J14" s="60"/>
      <c r="K14" s="252">
        <f t="shared" si="0"/>
        <v>5981.3084112149527</v>
      </c>
      <c r="L14" s="60"/>
      <c r="M14" s="60"/>
      <c r="N14" s="60"/>
      <c r="P14" s="62"/>
    </row>
    <row r="15" spans="1:16" s="17" customFormat="1" x14ac:dyDescent="0.25">
      <c r="A15" s="155"/>
      <c r="B15" s="149" t="s">
        <v>542</v>
      </c>
      <c r="C15" s="139">
        <v>65</v>
      </c>
      <c r="D15" s="328">
        <v>6534.1</v>
      </c>
      <c r="E15" s="134">
        <v>0.1</v>
      </c>
      <c r="F15" s="135">
        <v>0.12</v>
      </c>
      <c r="G15" s="339">
        <f t="shared" si="1"/>
        <v>5180</v>
      </c>
      <c r="H15" s="42"/>
      <c r="I15" s="146">
        <f t="shared" ref="I15:I23" si="3">SUM(G15*$M$5*$M$10)</f>
        <v>5180</v>
      </c>
      <c r="J15" s="19"/>
      <c r="K15" s="252">
        <f t="shared" si="0"/>
        <v>4841.1214953271028</v>
      </c>
      <c r="L15" s="19"/>
      <c r="M15" s="19"/>
      <c r="N15" s="19"/>
      <c r="O15" s="19"/>
      <c r="P15" s="19"/>
    </row>
    <row r="16" spans="1:16" s="17" customFormat="1" x14ac:dyDescent="0.25">
      <c r="A16" s="155"/>
      <c r="B16" s="149" t="s">
        <v>543</v>
      </c>
      <c r="C16" s="141">
        <v>83</v>
      </c>
      <c r="D16" s="329">
        <v>10797.7</v>
      </c>
      <c r="E16" s="134">
        <v>0.1</v>
      </c>
      <c r="F16" s="135">
        <v>0.12</v>
      </c>
      <c r="G16" s="339">
        <f t="shared" si="1"/>
        <v>8550</v>
      </c>
      <c r="H16" s="42"/>
      <c r="I16" s="146">
        <f t="shared" si="3"/>
        <v>8550</v>
      </c>
      <c r="J16" s="19"/>
      <c r="K16" s="252">
        <f t="shared" si="0"/>
        <v>7990.6542056074759</v>
      </c>
      <c r="L16" s="19"/>
      <c r="M16" s="19"/>
      <c r="N16" s="19"/>
      <c r="O16" s="19"/>
      <c r="P16" s="19"/>
    </row>
    <row r="17" spans="1:16" x14ac:dyDescent="0.25">
      <c r="A17" s="154"/>
      <c r="B17" s="149" t="s">
        <v>544</v>
      </c>
      <c r="C17" s="139">
        <v>169</v>
      </c>
      <c r="D17" s="328">
        <v>26254.400000000001</v>
      </c>
      <c r="E17" s="134">
        <v>0.1</v>
      </c>
      <c r="F17" s="135">
        <v>0.12</v>
      </c>
      <c r="G17" s="339">
        <f t="shared" si="1"/>
        <v>20790</v>
      </c>
      <c r="H17" s="42"/>
      <c r="I17" s="146">
        <f t="shared" si="3"/>
        <v>20790</v>
      </c>
      <c r="J17" s="48"/>
      <c r="K17" s="252">
        <f t="shared" si="0"/>
        <v>19429.906542056073</v>
      </c>
      <c r="L17" s="48"/>
      <c r="M17" s="48"/>
      <c r="N17" s="19"/>
      <c r="O17" s="19"/>
      <c r="P17" s="19"/>
    </row>
    <row r="18" spans="1:16" x14ac:dyDescent="0.25">
      <c r="A18" s="154"/>
      <c r="B18" s="149" t="s">
        <v>545</v>
      </c>
      <c r="C18" s="139">
        <v>14</v>
      </c>
      <c r="D18" s="328">
        <v>1782</v>
      </c>
      <c r="E18" s="134">
        <v>0.1</v>
      </c>
      <c r="F18" s="135">
        <v>0.12</v>
      </c>
      <c r="G18" s="339">
        <f t="shared" si="1"/>
        <v>1410</v>
      </c>
      <c r="H18" s="42"/>
      <c r="I18" s="146">
        <f t="shared" si="3"/>
        <v>1410</v>
      </c>
      <c r="J18" s="48"/>
      <c r="K18" s="252">
        <f t="shared" si="0"/>
        <v>1317.7570093457944</v>
      </c>
      <c r="L18" s="48"/>
      <c r="M18" s="48"/>
      <c r="N18" s="19"/>
      <c r="O18" s="19"/>
      <c r="P18" s="19"/>
    </row>
    <row r="19" spans="1:16" x14ac:dyDescent="0.25">
      <c r="A19" s="154"/>
      <c r="B19" s="149" t="s">
        <v>546</v>
      </c>
      <c r="C19" s="139">
        <v>103</v>
      </c>
      <c r="D19" s="328">
        <v>8576.3000000000011</v>
      </c>
      <c r="E19" s="134">
        <v>0.1</v>
      </c>
      <c r="F19" s="135">
        <v>0.12</v>
      </c>
      <c r="G19" s="339">
        <f t="shared" si="1"/>
        <v>6790</v>
      </c>
      <c r="H19" s="42"/>
      <c r="I19" s="146">
        <f t="shared" si="3"/>
        <v>6790</v>
      </c>
      <c r="J19" s="48"/>
      <c r="K19" s="252">
        <f t="shared" si="0"/>
        <v>6345.794392523364</v>
      </c>
      <c r="L19" s="48"/>
      <c r="M19" s="48"/>
      <c r="N19" s="19"/>
      <c r="O19" s="19"/>
      <c r="P19" s="19"/>
    </row>
    <row r="20" spans="1:16" x14ac:dyDescent="0.25">
      <c r="A20" s="154"/>
      <c r="B20" s="149" t="s">
        <v>547</v>
      </c>
      <c r="C20" s="139">
        <v>193</v>
      </c>
      <c r="D20" s="328">
        <v>17910.900000000001</v>
      </c>
      <c r="E20" s="134">
        <v>0.1</v>
      </c>
      <c r="F20" s="135">
        <v>0.12</v>
      </c>
      <c r="G20" s="339">
        <f t="shared" si="1"/>
        <v>14190</v>
      </c>
      <c r="H20" s="42"/>
      <c r="I20" s="146">
        <f t="shared" si="3"/>
        <v>14190</v>
      </c>
      <c r="J20" s="48"/>
      <c r="K20" s="252">
        <f t="shared" si="0"/>
        <v>13261.682242990653</v>
      </c>
      <c r="L20" s="48"/>
      <c r="M20" s="48"/>
      <c r="N20" s="19"/>
      <c r="O20" s="19"/>
      <c r="P20" s="19"/>
    </row>
    <row r="21" spans="1:16" x14ac:dyDescent="0.25">
      <c r="A21" s="154"/>
      <c r="B21" s="149" t="s">
        <v>548</v>
      </c>
      <c r="C21" s="139">
        <v>66</v>
      </c>
      <c r="D21" s="328">
        <v>7295.8</v>
      </c>
      <c r="E21" s="134">
        <v>0.1</v>
      </c>
      <c r="F21" s="135">
        <v>0.12</v>
      </c>
      <c r="G21" s="339">
        <f t="shared" si="1"/>
        <v>5780</v>
      </c>
      <c r="H21" s="42"/>
      <c r="I21" s="146">
        <f t="shared" si="3"/>
        <v>5780</v>
      </c>
      <c r="J21" s="48"/>
      <c r="K21" s="252">
        <f t="shared" si="0"/>
        <v>5401.8691588785041</v>
      </c>
      <c r="L21" s="48"/>
      <c r="M21" s="48"/>
      <c r="N21" s="19"/>
      <c r="O21" s="19"/>
      <c r="P21" s="19"/>
    </row>
    <row r="22" spans="1:16" x14ac:dyDescent="0.25">
      <c r="A22" s="154"/>
      <c r="B22" s="149" t="s">
        <v>549</v>
      </c>
      <c r="C22" s="139">
        <v>67</v>
      </c>
      <c r="D22" s="328">
        <v>5262.2999999999993</v>
      </c>
      <c r="E22" s="134">
        <v>0.1</v>
      </c>
      <c r="F22" s="135">
        <v>0.12</v>
      </c>
      <c r="G22" s="339">
        <f t="shared" si="1"/>
        <v>4170</v>
      </c>
      <c r="H22" s="42"/>
      <c r="I22" s="146">
        <f t="shared" si="3"/>
        <v>4170</v>
      </c>
      <c r="J22" s="48"/>
      <c r="K22" s="252">
        <f t="shared" si="0"/>
        <v>3897.1962616822429</v>
      </c>
      <c r="L22" s="48"/>
      <c r="M22" s="48"/>
      <c r="N22" s="19"/>
      <c r="O22" s="19"/>
      <c r="P22" s="19"/>
    </row>
    <row r="23" spans="1:16" x14ac:dyDescent="0.25">
      <c r="A23" s="154"/>
      <c r="B23" s="149" t="s">
        <v>550</v>
      </c>
      <c r="C23" s="139">
        <v>22</v>
      </c>
      <c r="D23" s="328">
        <v>1931.5</v>
      </c>
      <c r="E23" s="134">
        <v>0.1</v>
      </c>
      <c r="F23" s="135">
        <v>0.12</v>
      </c>
      <c r="G23" s="339">
        <f t="shared" si="1"/>
        <v>1530</v>
      </c>
      <c r="H23" s="42"/>
      <c r="I23" s="146">
        <f t="shared" si="3"/>
        <v>1530</v>
      </c>
      <c r="J23" s="48"/>
      <c r="K23" s="252">
        <f t="shared" si="0"/>
        <v>1429.9065420560746</v>
      </c>
      <c r="L23" s="48"/>
      <c r="M23" s="48"/>
      <c r="N23" s="19"/>
      <c r="O23" s="19"/>
      <c r="P23" s="19"/>
    </row>
    <row r="24" spans="1:16" x14ac:dyDescent="0.25">
      <c r="A24" s="158"/>
      <c r="B24" s="151" t="s">
        <v>551</v>
      </c>
      <c r="C24" s="63">
        <f>SUM(C25:C33)</f>
        <v>563</v>
      </c>
      <c r="D24" s="330">
        <f>SUM(D25:D33)</f>
        <v>84757</v>
      </c>
      <c r="E24" s="295">
        <v>0.35</v>
      </c>
      <c r="F24" s="65">
        <v>0.12</v>
      </c>
      <c r="G24" s="340">
        <f t="shared" si="1"/>
        <v>48480</v>
      </c>
      <c r="H24" s="55"/>
      <c r="I24" s="67">
        <f t="shared" si="2"/>
        <v>48480</v>
      </c>
      <c r="J24" s="48"/>
      <c r="K24" s="253">
        <f t="shared" si="0"/>
        <v>45308.411214953267</v>
      </c>
      <c r="L24" s="48"/>
      <c r="M24" s="48"/>
      <c r="N24" s="19"/>
      <c r="O24" s="19"/>
      <c r="P24" s="19"/>
    </row>
    <row r="25" spans="1:16" ht="15" customHeight="1" x14ac:dyDescent="0.25">
      <c r="A25" s="158"/>
      <c r="B25" s="159" t="s">
        <v>552</v>
      </c>
      <c r="C25" s="160">
        <v>73</v>
      </c>
      <c r="D25" s="328">
        <v>9173</v>
      </c>
      <c r="E25" s="161">
        <v>0.1</v>
      </c>
      <c r="F25" s="161">
        <v>0.12</v>
      </c>
      <c r="G25" s="341">
        <f t="shared" si="1"/>
        <v>7270</v>
      </c>
      <c r="H25" s="42"/>
      <c r="I25" s="166">
        <f t="shared" si="2"/>
        <v>7270</v>
      </c>
      <c r="J25" s="48"/>
      <c r="K25" s="252">
        <f t="shared" si="0"/>
        <v>6794.3925233644859</v>
      </c>
      <c r="L25" s="48"/>
      <c r="M25" s="48"/>
      <c r="N25" s="19"/>
      <c r="O25" s="19"/>
      <c r="P25" s="19"/>
    </row>
    <row r="26" spans="1:16" ht="15" customHeight="1" x14ac:dyDescent="0.25">
      <c r="A26" s="158"/>
      <c r="B26" s="163" t="s">
        <v>553</v>
      </c>
      <c r="C26" s="160">
        <v>132</v>
      </c>
      <c r="D26" s="328">
        <v>17656</v>
      </c>
      <c r="E26" s="161">
        <v>0.1</v>
      </c>
      <c r="F26" s="161">
        <v>0.12</v>
      </c>
      <c r="G26" s="341">
        <f t="shared" si="1"/>
        <v>13980</v>
      </c>
      <c r="H26" s="42"/>
      <c r="I26" s="166">
        <f t="shared" si="2"/>
        <v>13980</v>
      </c>
      <c r="J26" s="48"/>
      <c r="K26" s="252">
        <f t="shared" si="0"/>
        <v>13065.420560747663</v>
      </c>
      <c r="L26" s="48"/>
      <c r="M26" s="48"/>
      <c r="N26" s="19"/>
      <c r="O26" s="19"/>
      <c r="P26" s="19"/>
    </row>
    <row r="27" spans="1:16" ht="15" customHeight="1" x14ac:dyDescent="0.25">
      <c r="A27" s="158"/>
      <c r="B27" s="163" t="s">
        <v>554</v>
      </c>
      <c r="C27" s="160">
        <v>58</v>
      </c>
      <c r="D27" s="328">
        <v>8433</v>
      </c>
      <c r="E27" s="161">
        <v>0.1</v>
      </c>
      <c r="F27" s="161">
        <v>0.12</v>
      </c>
      <c r="G27" s="341">
        <f t="shared" si="1"/>
        <v>6680</v>
      </c>
      <c r="H27" s="42"/>
      <c r="I27" s="166">
        <f t="shared" si="2"/>
        <v>6680</v>
      </c>
      <c r="J27" s="48"/>
      <c r="K27" s="252">
        <f t="shared" si="0"/>
        <v>6242.9906542056069</v>
      </c>
      <c r="L27" s="48"/>
      <c r="M27" s="48"/>
      <c r="N27" s="19"/>
      <c r="O27" s="19"/>
      <c r="P27" s="19"/>
    </row>
    <row r="28" spans="1:16" x14ac:dyDescent="0.25">
      <c r="A28" s="158"/>
      <c r="B28" s="163" t="s">
        <v>555</v>
      </c>
      <c r="C28" s="160">
        <v>122</v>
      </c>
      <c r="D28" s="328">
        <v>19769</v>
      </c>
      <c r="E28" s="161">
        <v>0.1</v>
      </c>
      <c r="F28" s="161">
        <v>0.12</v>
      </c>
      <c r="G28" s="341">
        <f t="shared" si="1"/>
        <v>15660</v>
      </c>
      <c r="H28" s="42"/>
      <c r="I28" s="166">
        <f t="shared" si="2"/>
        <v>15660</v>
      </c>
      <c r="J28" s="48"/>
      <c r="K28" s="252">
        <f t="shared" si="0"/>
        <v>14635.514018691589</v>
      </c>
      <c r="L28" s="48"/>
      <c r="M28" s="48"/>
      <c r="N28" s="19"/>
      <c r="O28" s="255"/>
      <c r="P28" s="19"/>
    </row>
    <row r="29" spans="1:16" x14ac:dyDescent="0.25">
      <c r="A29" s="158"/>
      <c r="B29" s="163" t="s">
        <v>556</v>
      </c>
      <c r="C29" s="160">
        <v>36</v>
      </c>
      <c r="D29" s="328">
        <v>5093</v>
      </c>
      <c r="E29" s="161">
        <v>0.1</v>
      </c>
      <c r="F29" s="161">
        <v>0.12</v>
      </c>
      <c r="G29" s="341">
        <f t="shared" si="1"/>
        <v>4030</v>
      </c>
      <c r="H29" s="68"/>
      <c r="I29" s="166">
        <f t="shared" si="2"/>
        <v>4030</v>
      </c>
      <c r="J29" s="48"/>
      <c r="K29" s="252">
        <f t="shared" si="0"/>
        <v>3766.3551401869158</v>
      </c>
      <c r="L29" s="48"/>
      <c r="M29" s="48"/>
      <c r="N29" s="19"/>
      <c r="O29" s="19"/>
      <c r="P29" s="19"/>
    </row>
    <row r="30" spans="1:16" x14ac:dyDescent="0.25">
      <c r="A30" s="158"/>
      <c r="B30" s="163" t="s">
        <v>557</v>
      </c>
      <c r="C30" s="160">
        <v>12</v>
      </c>
      <c r="D30" s="329">
        <v>1500</v>
      </c>
      <c r="E30" s="161">
        <v>0.1</v>
      </c>
      <c r="F30" s="161">
        <v>0.12</v>
      </c>
      <c r="G30" s="341">
        <f t="shared" si="1"/>
        <v>1190</v>
      </c>
      <c r="H30" s="42"/>
      <c r="I30" s="166">
        <f t="shared" si="2"/>
        <v>1190</v>
      </c>
      <c r="J30" s="48"/>
      <c r="K30" s="252">
        <f t="shared" si="0"/>
        <v>1112.1495327102803</v>
      </c>
      <c r="L30" s="48"/>
      <c r="M30" s="48"/>
      <c r="N30" s="19"/>
      <c r="O30" s="19"/>
      <c r="P30" s="19"/>
    </row>
    <row r="31" spans="1:16" x14ac:dyDescent="0.25">
      <c r="A31" s="158"/>
      <c r="B31" s="163" t="s">
        <v>558</v>
      </c>
      <c r="C31" s="164">
        <v>67</v>
      </c>
      <c r="D31" s="331">
        <v>9510</v>
      </c>
      <c r="E31" s="161">
        <v>0.1</v>
      </c>
      <c r="F31" s="161">
        <v>0.12</v>
      </c>
      <c r="G31" s="341">
        <f t="shared" si="1"/>
        <v>7530</v>
      </c>
      <c r="H31" s="42"/>
      <c r="I31" s="166">
        <f t="shared" si="2"/>
        <v>7530</v>
      </c>
      <c r="J31" s="48"/>
      <c r="K31" s="252">
        <f t="shared" si="0"/>
        <v>7037.3831775700928</v>
      </c>
      <c r="L31" s="48"/>
      <c r="M31" s="48"/>
      <c r="N31" s="19"/>
      <c r="O31" s="19"/>
      <c r="P31" s="19"/>
    </row>
    <row r="32" spans="1:16" x14ac:dyDescent="0.25">
      <c r="A32" s="158"/>
      <c r="B32" s="163" t="s">
        <v>559</v>
      </c>
      <c r="C32" s="164">
        <v>31</v>
      </c>
      <c r="D32" s="331">
        <v>6235</v>
      </c>
      <c r="E32" s="161">
        <v>0.1</v>
      </c>
      <c r="F32" s="161">
        <v>0.12</v>
      </c>
      <c r="G32" s="341">
        <f t="shared" si="1"/>
        <v>4940</v>
      </c>
      <c r="H32" s="42"/>
      <c r="I32" s="166">
        <f t="shared" si="2"/>
        <v>4940</v>
      </c>
      <c r="J32" s="48"/>
      <c r="K32" s="252">
        <f t="shared" si="0"/>
        <v>4616.8224299065414</v>
      </c>
      <c r="L32" s="48"/>
      <c r="M32" s="48"/>
      <c r="N32" s="19"/>
      <c r="O32" s="19"/>
      <c r="P32" s="19"/>
    </row>
    <row r="33" spans="1:16" x14ac:dyDescent="0.25">
      <c r="A33" s="158"/>
      <c r="B33" s="165" t="s">
        <v>560</v>
      </c>
      <c r="C33" s="164">
        <v>32</v>
      </c>
      <c r="D33" s="331">
        <v>7388</v>
      </c>
      <c r="E33" s="161">
        <v>0.1</v>
      </c>
      <c r="F33" s="161">
        <v>0.12</v>
      </c>
      <c r="G33" s="341">
        <f t="shared" si="1"/>
        <v>5850</v>
      </c>
      <c r="H33" s="42"/>
      <c r="I33" s="166">
        <f t="shared" si="2"/>
        <v>5850</v>
      </c>
      <c r="J33" s="48"/>
      <c r="K33" s="252">
        <f t="shared" si="0"/>
        <v>5467.2897196261683</v>
      </c>
      <c r="L33" s="48"/>
      <c r="M33" s="48"/>
      <c r="N33" s="19"/>
      <c r="O33" s="19"/>
      <c r="P33" s="19"/>
    </row>
    <row r="34" spans="1:16" x14ac:dyDescent="0.25">
      <c r="A34" s="167"/>
      <c r="B34" s="152" t="s">
        <v>561</v>
      </c>
      <c r="C34" s="69">
        <f>SUM(C35:C36)</f>
        <v>74</v>
      </c>
      <c r="D34" s="332">
        <f>SUM(D35:D36)</f>
        <v>12352</v>
      </c>
      <c r="E34" s="291">
        <v>0.2</v>
      </c>
      <c r="F34" s="70">
        <v>0.12</v>
      </c>
      <c r="G34" s="342">
        <f>ROUND(D34*(1-E34)*(1-F34),-1)</f>
        <v>8700</v>
      </c>
      <c r="H34" s="55"/>
      <c r="I34" s="71">
        <f t="shared" si="2"/>
        <v>8700</v>
      </c>
      <c r="J34" s="48"/>
      <c r="K34" s="253">
        <f t="shared" si="0"/>
        <v>8130.8411214953267</v>
      </c>
      <c r="L34" s="48"/>
      <c r="M34" s="48"/>
      <c r="N34" s="19"/>
      <c r="O34" s="19"/>
      <c r="P34" s="19"/>
    </row>
    <row r="35" spans="1:16" ht="15" customHeight="1" x14ac:dyDescent="0.25">
      <c r="A35" s="167"/>
      <c r="B35" s="168" t="s">
        <v>562</v>
      </c>
      <c r="C35" s="160">
        <v>59</v>
      </c>
      <c r="D35" s="328">
        <v>10267</v>
      </c>
      <c r="E35" s="161">
        <v>0.1</v>
      </c>
      <c r="F35" s="161">
        <v>0.12</v>
      </c>
      <c r="G35" s="341">
        <f t="shared" ref="G35:G44" si="4">ROUND(D35*(1-E35)*(1-F35),-1)</f>
        <v>8130</v>
      </c>
      <c r="H35" s="42"/>
      <c r="I35" s="166">
        <f t="shared" si="2"/>
        <v>8130</v>
      </c>
      <c r="J35" s="48"/>
      <c r="K35" s="252">
        <f t="shared" si="0"/>
        <v>7598.130841121495</v>
      </c>
      <c r="L35" s="48"/>
      <c r="M35" s="48"/>
      <c r="N35" s="19"/>
      <c r="O35" s="19"/>
      <c r="P35" s="19"/>
    </row>
    <row r="36" spans="1:16" x14ac:dyDescent="0.25">
      <c r="A36" s="167"/>
      <c r="B36" s="168" t="s">
        <v>563</v>
      </c>
      <c r="C36" s="160">
        <v>15</v>
      </c>
      <c r="D36" s="328">
        <v>2085</v>
      </c>
      <c r="E36" s="161">
        <v>0.1</v>
      </c>
      <c r="F36" s="161">
        <v>0.12</v>
      </c>
      <c r="G36" s="341">
        <f t="shared" si="4"/>
        <v>1650</v>
      </c>
      <c r="H36" s="42"/>
      <c r="I36" s="166">
        <f t="shared" si="2"/>
        <v>1650</v>
      </c>
      <c r="J36" s="48"/>
      <c r="K36" s="252">
        <f t="shared" si="0"/>
        <v>1542.0560747663551</v>
      </c>
      <c r="L36" s="48"/>
      <c r="M36" s="48"/>
      <c r="N36" s="19"/>
      <c r="O36" s="19"/>
      <c r="P36" s="19"/>
    </row>
    <row r="37" spans="1:16" s="14" customFormat="1" x14ac:dyDescent="0.25">
      <c r="A37" s="169"/>
      <c r="B37" s="153" t="s">
        <v>564</v>
      </c>
      <c r="C37" s="72">
        <f>SUM(C38:C44)</f>
        <v>236</v>
      </c>
      <c r="D37" s="333">
        <f>SUM(D38:D44)</f>
        <v>25005.5</v>
      </c>
      <c r="E37" s="292">
        <v>0.2</v>
      </c>
      <c r="F37" s="73">
        <v>0.12</v>
      </c>
      <c r="G37" s="343">
        <f t="shared" si="4"/>
        <v>17600</v>
      </c>
      <c r="H37" s="55"/>
      <c r="I37" s="74">
        <f>SUM(G37*$M$5*$M$10)</f>
        <v>17600</v>
      </c>
      <c r="J37" s="75"/>
      <c r="K37" s="253">
        <f t="shared" si="0"/>
        <v>16448.598130841121</v>
      </c>
      <c r="L37" s="75"/>
      <c r="M37" s="75"/>
      <c r="N37" s="76"/>
      <c r="O37" s="76"/>
      <c r="P37" s="76"/>
    </row>
    <row r="38" spans="1:16" x14ac:dyDescent="0.25">
      <c r="A38" s="170"/>
      <c r="B38" s="168" t="s">
        <v>565</v>
      </c>
      <c r="C38" s="160">
        <v>20</v>
      </c>
      <c r="D38" s="328">
        <v>3059</v>
      </c>
      <c r="E38" s="161">
        <v>0.1</v>
      </c>
      <c r="F38" s="161">
        <v>0.12</v>
      </c>
      <c r="G38" s="341">
        <f t="shared" si="4"/>
        <v>2420</v>
      </c>
      <c r="H38" s="42"/>
      <c r="I38" s="166">
        <f t="shared" si="2"/>
        <v>2420</v>
      </c>
      <c r="J38" s="48"/>
      <c r="K38" s="252">
        <f t="shared" si="0"/>
        <v>2261.6822429906542</v>
      </c>
      <c r="L38" s="48"/>
      <c r="M38" s="48"/>
      <c r="N38" s="19"/>
      <c r="O38" s="19"/>
      <c r="P38" s="19"/>
    </row>
    <row r="39" spans="1:16" x14ac:dyDescent="0.25">
      <c r="A39" s="170"/>
      <c r="B39" s="168" t="s">
        <v>566</v>
      </c>
      <c r="C39" s="160">
        <v>33</v>
      </c>
      <c r="D39" s="328">
        <v>5672</v>
      </c>
      <c r="E39" s="161">
        <v>0.1</v>
      </c>
      <c r="F39" s="161">
        <v>0.12</v>
      </c>
      <c r="G39" s="341">
        <f t="shared" si="4"/>
        <v>4490</v>
      </c>
      <c r="H39" s="68"/>
      <c r="I39" s="166">
        <f t="shared" si="2"/>
        <v>4490</v>
      </c>
      <c r="J39" s="48"/>
      <c r="K39" s="252">
        <f t="shared" si="0"/>
        <v>4196.26168224299</v>
      </c>
      <c r="L39" s="48"/>
      <c r="M39" s="48"/>
      <c r="N39" s="19"/>
      <c r="O39" s="19"/>
      <c r="P39" s="19"/>
    </row>
    <row r="40" spans="1:16" x14ac:dyDescent="0.25">
      <c r="A40" s="170"/>
      <c r="B40" s="168" t="s">
        <v>567</v>
      </c>
      <c r="C40" s="160">
        <v>8</v>
      </c>
      <c r="D40" s="329">
        <v>733</v>
      </c>
      <c r="E40" s="161">
        <v>0.1</v>
      </c>
      <c r="F40" s="161">
        <v>0.12</v>
      </c>
      <c r="G40" s="341">
        <f t="shared" si="4"/>
        <v>580</v>
      </c>
      <c r="H40" s="42"/>
      <c r="I40" s="166">
        <f t="shared" si="2"/>
        <v>580</v>
      </c>
      <c r="J40" s="48"/>
      <c r="K40" s="252">
        <f t="shared" si="0"/>
        <v>542.0560747663551</v>
      </c>
      <c r="L40" s="48"/>
      <c r="M40" s="48"/>
      <c r="N40" s="19"/>
      <c r="O40" s="19"/>
      <c r="P40" s="19"/>
    </row>
    <row r="41" spans="1:16" x14ac:dyDescent="0.25">
      <c r="A41" s="170"/>
      <c r="B41" s="171" t="s">
        <v>568</v>
      </c>
      <c r="C41" s="164">
        <v>16</v>
      </c>
      <c r="D41" s="331">
        <v>1653.5</v>
      </c>
      <c r="E41" s="161">
        <v>0.1</v>
      </c>
      <c r="F41" s="161">
        <v>0.12</v>
      </c>
      <c r="G41" s="344">
        <f t="shared" si="4"/>
        <v>1310</v>
      </c>
      <c r="H41" s="42"/>
      <c r="I41" s="166">
        <f t="shared" si="2"/>
        <v>1310</v>
      </c>
      <c r="J41" s="48"/>
      <c r="K41" s="252">
        <f t="shared" si="0"/>
        <v>1224.2990654205607</v>
      </c>
      <c r="L41" s="48"/>
      <c r="M41" s="48"/>
      <c r="N41" s="19"/>
      <c r="O41" s="19"/>
      <c r="P41" s="19"/>
    </row>
    <row r="42" spans="1:16" x14ac:dyDescent="0.25">
      <c r="A42" s="170"/>
      <c r="B42" s="171" t="s">
        <v>569</v>
      </c>
      <c r="C42" s="164">
        <v>133</v>
      </c>
      <c r="D42" s="331">
        <v>7625</v>
      </c>
      <c r="E42" s="161">
        <v>0.1</v>
      </c>
      <c r="F42" s="161">
        <v>0.12</v>
      </c>
      <c r="G42" s="344">
        <f t="shared" si="4"/>
        <v>6040</v>
      </c>
      <c r="H42" s="42"/>
      <c r="I42" s="166">
        <f t="shared" si="2"/>
        <v>6040</v>
      </c>
      <c r="J42" s="48"/>
      <c r="K42" s="252">
        <f t="shared" si="0"/>
        <v>5644.8598130841119</v>
      </c>
      <c r="L42" s="48"/>
      <c r="M42" s="48"/>
      <c r="N42" s="19"/>
      <c r="O42" s="19"/>
      <c r="P42" s="19"/>
    </row>
    <row r="43" spans="1:16" x14ac:dyDescent="0.25">
      <c r="A43" s="170"/>
      <c r="B43" s="171" t="s">
        <v>570</v>
      </c>
      <c r="C43" s="164">
        <v>22</v>
      </c>
      <c r="D43" s="331">
        <v>4096</v>
      </c>
      <c r="E43" s="446">
        <v>0.1</v>
      </c>
      <c r="F43" s="446">
        <v>0.12</v>
      </c>
      <c r="G43" s="344">
        <f t="shared" si="4"/>
        <v>3240</v>
      </c>
      <c r="H43" s="42"/>
      <c r="I43" s="166">
        <f t="shared" si="2"/>
        <v>3240</v>
      </c>
      <c r="J43" s="48"/>
      <c r="K43" s="447">
        <f t="shared" si="0"/>
        <v>3028.0373831775701</v>
      </c>
      <c r="L43" s="48"/>
      <c r="M43" s="48"/>
      <c r="N43" s="19"/>
      <c r="O43" s="19"/>
      <c r="P43" s="19"/>
    </row>
    <row r="44" spans="1:16" ht="15.75" thickBot="1" x14ac:dyDescent="0.3">
      <c r="A44" s="516" t="s">
        <v>43</v>
      </c>
      <c r="B44" s="172" t="s">
        <v>879</v>
      </c>
      <c r="C44" s="173">
        <v>4</v>
      </c>
      <c r="D44" s="334">
        <v>2167</v>
      </c>
      <c r="E44" s="175">
        <v>0.1</v>
      </c>
      <c r="F44" s="175">
        <v>0.12</v>
      </c>
      <c r="G44" s="345">
        <f t="shared" si="4"/>
        <v>1720</v>
      </c>
      <c r="H44" s="42"/>
      <c r="I44" s="177">
        <f t="shared" si="2"/>
        <v>1720</v>
      </c>
      <c r="J44" s="48"/>
      <c r="K44" s="254">
        <f t="shared" si="0"/>
        <v>1607.4766355140187</v>
      </c>
      <c r="L44" s="48"/>
      <c r="M44" s="48"/>
      <c r="N44" s="19"/>
      <c r="O44" s="19"/>
      <c r="P44" s="19"/>
    </row>
    <row r="45" spans="1:16" x14ac:dyDescent="0.25">
      <c r="B45" s="77" t="s">
        <v>20</v>
      </c>
      <c r="N45" s="19"/>
      <c r="O45" s="19"/>
      <c r="P45" s="19"/>
    </row>
    <row r="46" spans="1:16" x14ac:dyDescent="0.25">
      <c r="B46" s="77"/>
      <c r="N46" s="19"/>
      <c r="O46" s="19"/>
      <c r="P46" s="19"/>
    </row>
    <row r="47" spans="1:16" x14ac:dyDescent="0.25">
      <c r="B47" s="79"/>
    </row>
  </sheetData>
  <mergeCells count="6">
    <mergeCell ref="O9:P9"/>
    <mergeCell ref="G1:K1"/>
    <mergeCell ref="A2:K2"/>
    <mergeCell ref="A1:B1"/>
    <mergeCell ref="O3:P3"/>
    <mergeCell ref="O4:P4"/>
  </mergeCells>
  <dataValidations count="2">
    <dataValidation type="list" allowBlank="1" showInputMessage="1" showErrorMessage="1" sqref="M5" xr:uid="{CF6352D9-76C6-4453-ACE6-90B59779F0E8}">
      <formula1>$P$5:$P$7</formula1>
    </dataValidation>
    <dataValidation type="list" allowBlank="1" showInputMessage="1" showErrorMessage="1" sqref="M10" xr:uid="{78397074-01C5-4EFE-A655-2DC73C08921A}">
      <formula1>$P$11:$P$13</formula1>
    </dataValidation>
  </dataValidations>
  <pageMargins left="0.7" right="0.7" top="0.78740157499999996" bottom="0.78740157499999996"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A1EF40-7031-4429-A055-9895D7719ED7}">
  <sheetPr>
    <tabColor rgb="FF102A43"/>
  </sheetPr>
  <dimension ref="A1:S49"/>
  <sheetViews>
    <sheetView zoomScaleNormal="100" workbookViewId="0">
      <pane ySplit="3" topLeftCell="A4" activePane="bottomLeft" state="frozen"/>
      <selection pane="bottomLeft" activeCell="D19" sqref="D19"/>
    </sheetView>
  </sheetViews>
  <sheetFormatPr baseColWidth="10" defaultColWidth="9.140625" defaultRowHeight="15" x14ac:dyDescent="0.25"/>
  <cols>
    <col min="1" max="1" width="4.140625" style="3" customWidth="1"/>
    <col min="2" max="2" width="3.42578125" style="3" customWidth="1"/>
    <col min="3" max="3" width="3.5703125" style="3" customWidth="1"/>
    <col min="4" max="4" width="64.85546875" style="3" bestFit="1" customWidth="1"/>
    <col min="5" max="5" width="11.7109375" style="1" customWidth="1"/>
    <col min="6" max="6" width="12.7109375" style="3" bestFit="1" customWidth="1"/>
    <col min="7" max="7" width="10.85546875" style="1" customWidth="1"/>
    <col min="8" max="8" width="11.85546875" style="1" customWidth="1"/>
    <col min="9" max="9" width="14.140625" style="3" customWidth="1"/>
    <col min="10" max="10" width="1.7109375" style="3" customWidth="1"/>
    <col min="11" max="11" width="17.140625" style="78" customWidth="1"/>
    <col min="12" max="12" width="1.5703125" style="3" customWidth="1"/>
    <col min="13" max="13" width="16.5703125" style="3" bestFit="1" customWidth="1"/>
    <col min="14" max="14" width="1.7109375" style="3" customWidth="1"/>
    <col min="15" max="15" width="15.28515625" style="3" customWidth="1"/>
    <col min="16" max="16" width="1.5703125" style="3" customWidth="1"/>
    <col min="17" max="17" width="23.42578125" style="3" customWidth="1"/>
    <col min="18" max="18" width="26.28515625" style="3" customWidth="1"/>
    <col min="19" max="16384" width="9.140625" style="3"/>
  </cols>
  <sheetData>
    <row r="1" spans="1:19" ht="27" customHeight="1" x14ac:dyDescent="0.25">
      <c r="C1" s="604"/>
      <c r="D1" s="604"/>
      <c r="E1" s="7"/>
      <c r="F1" s="8"/>
      <c r="G1" s="9"/>
      <c r="H1" s="3"/>
      <c r="I1" s="608" t="s">
        <v>0</v>
      </c>
      <c r="J1" s="608"/>
      <c r="K1" s="608"/>
      <c r="L1" s="608"/>
      <c r="M1" s="608"/>
      <c r="O1" s="348" t="s">
        <v>5050</v>
      </c>
      <c r="R1" s="348"/>
    </row>
    <row r="2" spans="1:19" ht="39" customHeight="1" thickBot="1" x14ac:dyDescent="0.3">
      <c r="A2" s="346"/>
      <c r="B2" s="346"/>
      <c r="C2" s="605" t="s">
        <v>776</v>
      </c>
      <c r="D2" s="605"/>
      <c r="E2" s="605"/>
      <c r="F2" s="605"/>
      <c r="G2" s="605"/>
      <c r="H2" s="605"/>
      <c r="I2" s="605"/>
      <c r="J2" s="605"/>
      <c r="K2" s="605"/>
      <c r="L2" s="605"/>
      <c r="M2" s="605"/>
      <c r="N2" s="25"/>
      <c r="Q2" s="2"/>
    </row>
    <row r="3" spans="1:19" ht="52.5" customHeight="1" thickBot="1" x14ac:dyDescent="0.3">
      <c r="A3" s="349"/>
      <c r="B3" s="349"/>
      <c r="C3" s="349"/>
      <c r="D3" s="350" t="s">
        <v>777</v>
      </c>
      <c r="E3" s="350" t="s">
        <v>2</v>
      </c>
      <c r="F3" s="350" t="s">
        <v>3</v>
      </c>
      <c r="G3" s="351" t="s">
        <v>4</v>
      </c>
      <c r="H3" s="351" t="s">
        <v>5</v>
      </c>
      <c r="I3" s="352" t="s">
        <v>6</v>
      </c>
      <c r="J3" s="24"/>
      <c r="K3" s="80" t="s">
        <v>460</v>
      </c>
      <c r="L3" s="2"/>
      <c r="M3" s="257" t="s">
        <v>7</v>
      </c>
      <c r="O3" s="26" t="s">
        <v>454</v>
      </c>
      <c r="P3" s="2"/>
      <c r="Q3" s="609" t="s">
        <v>8</v>
      </c>
      <c r="R3" s="610"/>
    </row>
    <row r="4" spans="1:19" s="354" customFormat="1" ht="23.25" customHeight="1" thickBot="1" x14ac:dyDescent="0.3">
      <c r="A4" s="391"/>
      <c r="B4" s="391"/>
      <c r="C4" s="391"/>
      <c r="D4" s="390" t="s">
        <v>610</v>
      </c>
      <c r="E4" s="392">
        <f>E5+E27</f>
        <v>122</v>
      </c>
      <c r="F4" s="393">
        <f>F5+F27</f>
        <v>51022.9</v>
      </c>
      <c r="G4" s="394">
        <v>0.4</v>
      </c>
      <c r="H4" s="394">
        <v>0.12</v>
      </c>
      <c r="I4" s="395">
        <f>ROUND(F4*(1-G4)*(1-H4),-1)</f>
        <v>26940</v>
      </c>
      <c r="J4" s="353"/>
      <c r="K4" s="396">
        <f>SUM(I4*$O$5*$O$10)</f>
        <v>26940</v>
      </c>
      <c r="M4" s="355">
        <f>K4/1.07</f>
        <v>25177.570093457944</v>
      </c>
      <c r="O4" s="365" t="s">
        <v>9</v>
      </c>
      <c r="Q4" s="617" t="s">
        <v>9</v>
      </c>
      <c r="R4" s="618"/>
    </row>
    <row r="5" spans="1:19" s="354" customFormat="1" ht="15.75" thickBot="1" x14ac:dyDescent="0.3">
      <c r="A5" s="397"/>
      <c r="B5" s="356"/>
      <c r="C5" s="356"/>
      <c r="D5" s="357" t="s">
        <v>611</v>
      </c>
      <c r="E5" s="358">
        <f>E6+E19+E16</f>
        <v>56</v>
      </c>
      <c r="F5" s="359">
        <f>F6+F19+F16</f>
        <v>32914</v>
      </c>
      <c r="G5" s="360">
        <v>0.3</v>
      </c>
      <c r="H5" s="361">
        <v>0.12</v>
      </c>
      <c r="I5" s="419">
        <f>ROUND(F5*(1-G5)*(1-H5),-1)</f>
        <v>20280</v>
      </c>
      <c r="J5" s="362"/>
      <c r="K5" s="363">
        <f>SUM(I5*$O$5*$O$10)</f>
        <v>20280</v>
      </c>
      <c r="L5" s="2"/>
      <c r="M5" s="364">
        <f>K5/1.07</f>
        <v>18953.271028037383</v>
      </c>
      <c r="O5" s="39">
        <v>1</v>
      </c>
      <c r="P5" s="2"/>
      <c r="Q5" s="40" t="s">
        <v>10</v>
      </c>
      <c r="R5" s="81">
        <v>1</v>
      </c>
    </row>
    <row r="6" spans="1:19" x14ac:dyDescent="0.25">
      <c r="A6" s="398"/>
      <c r="B6" s="366"/>
      <c r="C6" s="178"/>
      <c r="D6" s="540" t="s">
        <v>612</v>
      </c>
      <c r="E6" s="542">
        <f>SUM(E7:E15)</f>
        <v>23</v>
      </c>
      <c r="F6" s="543">
        <f>SUM(F7:F15)</f>
        <v>18477</v>
      </c>
      <c r="G6" s="544">
        <v>0.2</v>
      </c>
      <c r="H6" s="545">
        <v>0.12</v>
      </c>
      <c r="I6" s="546">
        <f>ROUND(F6*(1-G6)*(1-H6),-1)</f>
        <v>13010</v>
      </c>
      <c r="J6" s="36"/>
      <c r="K6" s="547">
        <f>SUM(I6*$O$5*$O$10)</f>
        <v>13010</v>
      </c>
      <c r="L6" s="38"/>
      <c r="M6" s="367">
        <f t="shared" ref="M6:M49" si="0">K6/1.07</f>
        <v>12158.878504672897</v>
      </c>
      <c r="N6" s="38"/>
      <c r="P6" s="38"/>
      <c r="Q6" s="43" t="s">
        <v>11</v>
      </c>
      <c r="R6" s="369">
        <v>0.65</v>
      </c>
    </row>
    <row r="7" spans="1:19" s="17" customFormat="1" ht="15.75" thickBot="1" x14ac:dyDescent="0.3">
      <c r="A7" s="399"/>
      <c r="B7" s="368"/>
      <c r="C7" s="541"/>
      <c r="D7" s="149" t="s">
        <v>613</v>
      </c>
      <c r="E7" s="180">
        <v>2</v>
      </c>
      <c r="F7" s="133">
        <v>968</v>
      </c>
      <c r="G7" s="134">
        <v>0.1</v>
      </c>
      <c r="H7" s="135">
        <v>0.12</v>
      </c>
      <c r="I7" s="136">
        <f t="shared" ref="I7:I17" si="1">ROUND(F7*(1-G7)*(1-H7),-1)</f>
        <v>770</v>
      </c>
      <c r="J7" s="42"/>
      <c r="K7" s="427">
        <f>SUM(I7*$O$5*$O$10)</f>
        <v>770</v>
      </c>
      <c r="L7" s="19"/>
      <c r="M7" s="252">
        <f t="shared" si="0"/>
        <v>719.62616822429902</v>
      </c>
      <c r="N7" s="19"/>
      <c r="O7" s="19"/>
      <c r="P7" s="19"/>
      <c r="Q7" s="46" t="s">
        <v>12</v>
      </c>
      <c r="R7" s="370">
        <v>0.75</v>
      </c>
      <c r="S7" s="293"/>
    </row>
    <row r="8" spans="1:19" s="17" customFormat="1" ht="15.75" thickBot="1" x14ac:dyDescent="0.3">
      <c r="A8" s="399"/>
      <c r="B8" s="368"/>
      <c r="C8" s="541"/>
      <c r="D8" s="149" t="s">
        <v>4671</v>
      </c>
      <c r="E8" s="180">
        <v>2</v>
      </c>
      <c r="F8" s="133">
        <v>1088</v>
      </c>
      <c r="G8" s="134">
        <v>0.1</v>
      </c>
      <c r="H8" s="135">
        <v>0.12</v>
      </c>
      <c r="I8" s="136">
        <f t="shared" si="1"/>
        <v>860</v>
      </c>
      <c r="J8" s="45"/>
      <c r="K8" s="427">
        <f>SUM(I8*$O$5*$O$10)</f>
        <v>860</v>
      </c>
      <c r="L8" s="19"/>
      <c r="M8" s="252">
        <f t="shared" si="0"/>
        <v>803.73831775700933</v>
      </c>
      <c r="N8" s="19"/>
      <c r="O8" s="19"/>
      <c r="P8" s="19"/>
    </row>
    <row r="9" spans="1:19" s="17" customFormat="1" ht="15.75" thickBot="1" x14ac:dyDescent="0.3">
      <c r="A9" s="399"/>
      <c r="B9" s="368"/>
      <c r="C9" s="541"/>
      <c r="D9" s="149" t="s">
        <v>664</v>
      </c>
      <c r="E9" s="180">
        <v>1</v>
      </c>
      <c r="F9" s="133">
        <v>649</v>
      </c>
      <c r="G9" s="134">
        <v>0</v>
      </c>
      <c r="H9" s="135">
        <v>0</v>
      </c>
      <c r="I9" s="136">
        <f>F9</f>
        <v>649</v>
      </c>
      <c r="J9" s="45"/>
      <c r="K9" s="427">
        <f>I9</f>
        <v>649</v>
      </c>
      <c r="L9" s="19"/>
      <c r="M9" s="252">
        <f t="shared" si="0"/>
        <v>606.54205607476626</v>
      </c>
      <c r="N9" s="19"/>
      <c r="O9" s="51" t="s">
        <v>13</v>
      </c>
      <c r="P9" s="19"/>
      <c r="Q9" s="619" t="s">
        <v>498</v>
      </c>
      <c r="R9" s="620"/>
    </row>
    <row r="10" spans="1:19" s="17" customFormat="1" ht="15.75" customHeight="1" thickBot="1" x14ac:dyDescent="0.3">
      <c r="A10" s="399"/>
      <c r="B10" s="368"/>
      <c r="C10" s="541"/>
      <c r="D10" s="149" t="s">
        <v>614</v>
      </c>
      <c r="E10" s="180">
        <v>3</v>
      </c>
      <c r="F10" s="133">
        <v>3197</v>
      </c>
      <c r="G10" s="134">
        <v>0.1</v>
      </c>
      <c r="H10" s="135">
        <v>0.12</v>
      </c>
      <c r="I10" s="136">
        <f t="shared" si="1"/>
        <v>2530</v>
      </c>
      <c r="J10" s="45"/>
      <c r="K10" s="143">
        <f>SUM(I10*$O$5*$O$10)</f>
        <v>2530</v>
      </c>
      <c r="L10" s="19"/>
      <c r="M10" s="252">
        <f t="shared" si="0"/>
        <v>2364.4859813084113</v>
      </c>
      <c r="N10" s="19"/>
      <c r="O10" s="39">
        <v>1</v>
      </c>
      <c r="P10" s="48"/>
      <c r="Q10" s="52" t="s">
        <v>15</v>
      </c>
      <c r="R10" s="53" t="s">
        <v>16</v>
      </c>
    </row>
    <row r="11" spans="1:19" s="17" customFormat="1" x14ac:dyDescent="0.25">
      <c r="A11" s="399"/>
      <c r="B11" s="368"/>
      <c r="C11" s="541"/>
      <c r="D11" s="150" t="s">
        <v>615</v>
      </c>
      <c r="E11" s="180">
        <v>3</v>
      </c>
      <c r="F11" s="133">
        <v>3007</v>
      </c>
      <c r="G11" s="134">
        <v>0.1</v>
      </c>
      <c r="H11" s="135">
        <v>0.12</v>
      </c>
      <c r="I11" s="136">
        <f t="shared" si="1"/>
        <v>2380</v>
      </c>
      <c r="J11" s="45"/>
      <c r="K11" s="143">
        <f>SUM(I11*$O$5*$O$10)</f>
        <v>2380</v>
      </c>
      <c r="L11" s="19"/>
      <c r="M11" s="252">
        <f t="shared" si="0"/>
        <v>2224.2990654205605</v>
      </c>
      <c r="N11" s="19"/>
      <c r="P11" s="48"/>
      <c r="Q11" s="54" t="s">
        <v>17</v>
      </c>
      <c r="R11" s="81">
        <v>0.8</v>
      </c>
    </row>
    <row r="12" spans="1:19" s="17" customFormat="1" x14ac:dyDescent="0.25">
      <c r="A12" s="399"/>
      <c r="B12" s="368"/>
      <c r="C12" s="541"/>
      <c r="D12" s="149" t="s">
        <v>616</v>
      </c>
      <c r="E12" s="181">
        <v>4</v>
      </c>
      <c r="F12" s="138">
        <v>3056</v>
      </c>
      <c r="G12" s="134">
        <v>0.1</v>
      </c>
      <c r="H12" s="135">
        <v>0.12</v>
      </c>
      <c r="I12" s="136">
        <f t="shared" si="1"/>
        <v>2420</v>
      </c>
      <c r="J12" s="45"/>
      <c r="K12" s="143">
        <f>SUM(I12*$O$5*$O$10)</f>
        <v>2420</v>
      </c>
      <c r="L12" s="19"/>
      <c r="M12" s="252">
        <f t="shared" si="0"/>
        <v>2261.6822429906542</v>
      </c>
      <c r="N12" s="19"/>
      <c r="P12" s="48"/>
      <c r="Q12" s="56" t="s">
        <v>18</v>
      </c>
      <c r="R12" s="82">
        <v>0.9</v>
      </c>
    </row>
    <row r="13" spans="1:19" s="17" customFormat="1" ht="15.75" thickBot="1" x14ac:dyDescent="0.3">
      <c r="A13" s="399"/>
      <c r="B13" s="368"/>
      <c r="C13" s="541"/>
      <c r="D13" s="149" t="s">
        <v>617</v>
      </c>
      <c r="E13" s="181">
        <v>3</v>
      </c>
      <c r="F13" s="138">
        <v>3837</v>
      </c>
      <c r="G13" s="134">
        <v>0.1</v>
      </c>
      <c r="H13" s="135">
        <v>0.12</v>
      </c>
      <c r="I13" s="136">
        <f t="shared" si="1"/>
        <v>3040</v>
      </c>
      <c r="J13" s="45"/>
      <c r="K13" s="143">
        <f>SUM(I13*$O$5*$O$10)</f>
        <v>3040</v>
      </c>
      <c r="L13" s="19"/>
      <c r="M13" s="252">
        <f t="shared" si="0"/>
        <v>2841.1214953271028</v>
      </c>
      <c r="N13" s="19"/>
      <c r="O13" s="48"/>
      <c r="P13" s="48"/>
      <c r="Q13" s="58" t="s">
        <v>19</v>
      </c>
      <c r="R13" s="83">
        <v>1</v>
      </c>
    </row>
    <row r="14" spans="1:19" s="17" customFormat="1" x14ac:dyDescent="0.25">
      <c r="A14" s="399"/>
      <c r="B14" s="368"/>
      <c r="C14" s="541"/>
      <c r="D14" s="149" t="s">
        <v>665</v>
      </c>
      <c r="E14" s="449">
        <v>1</v>
      </c>
      <c r="F14" s="416">
        <v>749</v>
      </c>
      <c r="G14" s="134">
        <v>0</v>
      </c>
      <c r="H14" s="135">
        <v>0</v>
      </c>
      <c r="I14" s="136">
        <f>F14</f>
        <v>749</v>
      </c>
      <c r="J14" s="45"/>
      <c r="K14" s="427">
        <f>I14</f>
        <v>749</v>
      </c>
      <c r="L14" s="19"/>
      <c r="M14" s="252">
        <f t="shared" si="0"/>
        <v>700</v>
      </c>
      <c r="N14" s="19"/>
      <c r="O14" s="48"/>
      <c r="P14" s="48"/>
    </row>
    <row r="15" spans="1:19" s="17" customFormat="1" ht="15.75" thickBot="1" x14ac:dyDescent="0.3">
      <c r="A15" s="399"/>
      <c r="B15" s="368"/>
      <c r="C15" s="541"/>
      <c r="D15" s="149" t="s">
        <v>645</v>
      </c>
      <c r="E15" s="372">
        <v>4</v>
      </c>
      <c r="F15" s="416">
        <v>1926</v>
      </c>
      <c r="G15" s="134">
        <v>0.1</v>
      </c>
      <c r="H15" s="135">
        <v>0.12</v>
      </c>
      <c r="I15" s="136">
        <f t="shared" ref="I15" si="2">ROUND(F15*(1-G15)*(1-H15),-1)</f>
        <v>1530</v>
      </c>
      <c r="J15" s="45"/>
      <c r="K15" s="143">
        <f>SUM(I15*$O$5*$O$10)</f>
        <v>1530</v>
      </c>
      <c r="L15" s="19"/>
      <c r="M15" s="252">
        <f t="shared" si="0"/>
        <v>1429.9065420560746</v>
      </c>
      <c r="N15" s="19"/>
      <c r="O15" s="48"/>
      <c r="P15" s="48"/>
      <c r="Q15" s="107"/>
      <c r="R15" s="429"/>
    </row>
    <row r="16" spans="1:19" s="17" customFormat="1" ht="15.75" customHeight="1" x14ac:dyDescent="0.25">
      <c r="A16" s="399"/>
      <c r="B16" s="368"/>
      <c r="C16" s="178"/>
      <c r="D16" s="151" t="s">
        <v>618</v>
      </c>
      <c r="E16" s="63">
        <f>SUM(E17:E18)</f>
        <v>3</v>
      </c>
      <c r="F16" s="64">
        <f>SUM(F17:F18)</f>
        <v>2197</v>
      </c>
      <c r="G16" s="65">
        <v>0.2</v>
      </c>
      <c r="H16" s="65">
        <v>0.12</v>
      </c>
      <c r="I16" s="66">
        <f t="shared" si="1"/>
        <v>1550</v>
      </c>
      <c r="J16" s="55"/>
      <c r="K16" s="67">
        <f>SUM(I16*$O$5*$O$10)</f>
        <v>1550</v>
      </c>
      <c r="L16" s="48"/>
      <c r="M16" s="373">
        <f t="shared" si="0"/>
        <v>1448.5981308411215</v>
      </c>
      <c r="N16" s="19"/>
      <c r="O16" s="48"/>
      <c r="P16" s="48"/>
      <c r="Q16" s="635" t="s">
        <v>5091</v>
      </c>
      <c r="R16" s="636"/>
    </row>
    <row r="17" spans="1:18" s="17" customFormat="1" ht="15" customHeight="1" x14ac:dyDescent="0.25">
      <c r="A17" s="399"/>
      <c r="B17" s="368"/>
      <c r="C17" s="178"/>
      <c r="D17" s="149" t="s">
        <v>619</v>
      </c>
      <c r="E17" s="180">
        <v>2</v>
      </c>
      <c r="F17" s="133">
        <v>1868</v>
      </c>
      <c r="G17" s="134">
        <v>0.1</v>
      </c>
      <c r="H17" s="135">
        <v>0.12</v>
      </c>
      <c r="I17" s="136">
        <f t="shared" si="1"/>
        <v>1480</v>
      </c>
      <c r="J17" s="42"/>
      <c r="K17" s="143">
        <f>SUM(I17*$O$5*$O$10)</f>
        <v>1480</v>
      </c>
      <c r="L17" s="48"/>
      <c r="M17" s="252">
        <f t="shared" si="0"/>
        <v>1383.1775700934579</v>
      </c>
      <c r="N17" s="19"/>
      <c r="P17" s="48"/>
      <c r="Q17" s="637"/>
      <c r="R17" s="638"/>
    </row>
    <row r="18" spans="1:18" s="17" customFormat="1" x14ac:dyDescent="0.25">
      <c r="A18" s="399"/>
      <c r="B18" s="368"/>
      <c r="C18" s="178"/>
      <c r="D18" s="149" t="s">
        <v>666</v>
      </c>
      <c r="E18" s="180">
        <v>1</v>
      </c>
      <c r="F18" s="133">
        <v>329</v>
      </c>
      <c r="G18" s="134">
        <v>0</v>
      </c>
      <c r="H18" s="135">
        <v>0</v>
      </c>
      <c r="I18" s="136">
        <f>F18</f>
        <v>329</v>
      </c>
      <c r="J18" s="42"/>
      <c r="K18" s="427">
        <f>I18</f>
        <v>329</v>
      </c>
      <c r="L18" s="48"/>
      <c r="M18" s="252">
        <f t="shared" si="0"/>
        <v>307.47663551401865</v>
      </c>
      <c r="N18" s="19"/>
      <c r="P18" s="48"/>
      <c r="Q18" s="637"/>
      <c r="R18" s="638"/>
    </row>
    <row r="19" spans="1:18" ht="15" customHeight="1" x14ac:dyDescent="0.25">
      <c r="A19" s="398"/>
      <c r="B19" s="366"/>
      <c r="C19" s="402"/>
      <c r="D19" s="403" t="s">
        <v>620</v>
      </c>
      <c r="E19" s="404">
        <f>SUM(E20:E26)</f>
        <v>30</v>
      </c>
      <c r="F19" s="405">
        <f>SUM(F20:F26)</f>
        <v>12240</v>
      </c>
      <c r="G19" s="406">
        <v>0.2</v>
      </c>
      <c r="H19" s="406">
        <v>0.12</v>
      </c>
      <c r="I19" s="407">
        <f>ROUND(F19*(1-G19)*(1-H19),-1)</f>
        <v>8620</v>
      </c>
      <c r="J19" s="55"/>
      <c r="K19" s="408">
        <f t="shared" ref="K19:K25" si="3">SUM(I19*$O$5*$O$10)</f>
        <v>8620</v>
      </c>
      <c r="L19" s="48"/>
      <c r="M19" s="373">
        <f t="shared" si="0"/>
        <v>8056.0747663551401</v>
      </c>
      <c r="N19" s="48"/>
      <c r="P19" s="19"/>
      <c r="Q19" s="637"/>
      <c r="R19" s="638"/>
    </row>
    <row r="20" spans="1:18" x14ac:dyDescent="0.25">
      <c r="A20" s="398"/>
      <c r="B20" s="366"/>
      <c r="C20" s="402"/>
      <c r="D20" s="168" t="s">
        <v>621</v>
      </c>
      <c r="E20" s="160">
        <v>2</v>
      </c>
      <c r="F20" s="142">
        <v>1078</v>
      </c>
      <c r="G20" s="161">
        <v>0.1</v>
      </c>
      <c r="H20" s="161">
        <v>0.12</v>
      </c>
      <c r="I20" s="162">
        <f>ROUND(F20*(1-G20)*(1-H20),-1)</f>
        <v>850</v>
      </c>
      <c r="J20" s="42"/>
      <c r="K20" s="146">
        <f t="shared" si="3"/>
        <v>850</v>
      </c>
      <c r="L20" s="48"/>
      <c r="M20" s="252">
        <f t="shared" si="0"/>
        <v>794.3925233644859</v>
      </c>
      <c r="N20" s="48"/>
      <c r="Q20" s="637"/>
      <c r="R20" s="638"/>
    </row>
    <row r="21" spans="1:18" ht="15" customHeight="1" thickBot="1" x14ac:dyDescent="0.3">
      <c r="A21" s="398"/>
      <c r="B21" s="366"/>
      <c r="C21" s="402"/>
      <c r="D21" s="168" t="s">
        <v>622</v>
      </c>
      <c r="E21" s="160">
        <v>2</v>
      </c>
      <c r="F21" s="142">
        <v>1458</v>
      </c>
      <c r="G21" s="134">
        <v>0.1</v>
      </c>
      <c r="H21" s="135">
        <v>0.12</v>
      </c>
      <c r="I21" s="136">
        <f t="shared" ref="I21:I25" si="4">ROUND(F21*(1-G21)*(1-H21),-1)</f>
        <v>1150</v>
      </c>
      <c r="J21" s="42"/>
      <c r="K21" s="143">
        <f t="shared" si="3"/>
        <v>1150</v>
      </c>
      <c r="L21" s="48"/>
      <c r="M21" s="252">
        <f t="shared" si="0"/>
        <v>1074.7663551401868</v>
      </c>
      <c r="N21" s="48"/>
      <c r="Q21" s="637"/>
      <c r="R21" s="638"/>
    </row>
    <row r="22" spans="1:18" x14ac:dyDescent="0.25">
      <c r="A22" s="398"/>
      <c r="B22" s="366"/>
      <c r="C22" s="402"/>
      <c r="D22" s="168" t="s">
        <v>623</v>
      </c>
      <c r="E22" s="160">
        <v>6</v>
      </c>
      <c r="F22" s="142">
        <v>2704</v>
      </c>
      <c r="G22" s="134">
        <v>0.1</v>
      </c>
      <c r="H22" s="135">
        <v>0.12</v>
      </c>
      <c r="I22" s="136">
        <f t="shared" si="4"/>
        <v>2140</v>
      </c>
      <c r="J22" s="42"/>
      <c r="K22" s="143">
        <f t="shared" si="3"/>
        <v>2140</v>
      </c>
      <c r="L22" s="48"/>
      <c r="M22" s="252">
        <f t="shared" si="0"/>
        <v>1999.9999999999998</v>
      </c>
      <c r="N22" s="48"/>
      <c r="Q22" s="629" t="s">
        <v>782</v>
      </c>
      <c r="R22" s="627" t="s">
        <v>783</v>
      </c>
    </row>
    <row r="23" spans="1:18" ht="15" customHeight="1" x14ac:dyDescent="0.25">
      <c r="A23" s="398"/>
      <c r="B23" s="366"/>
      <c r="C23" s="402"/>
      <c r="D23" s="168" t="s">
        <v>624</v>
      </c>
      <c r="E23" s="160">
        <v>4</v>
      </c>
      <c r="F23" s="142">
        <v>1046</v>
      </c>
      <c r="G23" s="161">
        <v>0.1</v>
      </c>
      <c r="H23" s="183">
        <v>0.12</v>
      </c>
      <c r="I23" s="162">
        <f t="shared" si="4"/>
        <v>830</v>
      </c>
      <c r="J23" s="42"/>
      <c r="K23" s="146">
        <f t="shared" si="3"/>
        <v>830</v>
      </c>
      <c r="L23" s="48"/>
      <c r="M23" s="252">
        <f t="shared" si="0"/>
        <v>775.70093457943926</v>
      </c>
      <c r="N23" s="48"/>
      <c r="P23" s="48"/>
      <c r="Q23" s="630"/>
      <c r="R23" s="628"/>
    </row>
    <row r="24" spans="1:18" x14ac:dyDescent="0.25">
      <c r="A24" s="398"/>
      <c r="B24" s="366"/>
      <c r="C24" s="402"/>
      <c r="D24" s="168" t="s">
        <v>625</v>
      </c>
      <c r="E24" s="160">
        <v>2</v>
      </c>
      <c r="F24" s="142">
        <v>948</v>
      </c>
      <c r="G24" s="161">
        <v>0.1</v>
      </c>
      <c r="H24" s="183">
        <v>0.12</v>
      </c>
      <c r="I24" s="162">
        <f t="shared" si="4"/>
        <v>750</v>
      </c>
      <c r="J24" s="68"/>
      <c r="K24" s="146">
        <f t="shared" si="3"/>
        <v>750</v>
      </c>
      <c r="L24" s="48"/>
      <c r="M24" s="252">
        <f t="shared" si="0"/>
        <v>700.93457943925227</v>
      </c>
      <c r="N24" s="48"/>
      <c r="P24" s="48"/>
      <c r="Q24" s="624" t="s">
        <v>780</v>
      </c>
      <c r="R24" s="631" t="s">
        <v>784</v>
      </c>
    </row>
    <row r="25" spans="1:18" ht="15" customHeight="1" x14ac:dyDescent="0.25">
      <c r="A25" s="398"/>
      <c r="B25" s="430"/>
      <c r="C25" s="431"/>
      <c r="D25" s="168" t="s">
        <v>626</v>
      </c>
      <c r="E25" s="160">
        <v>13</v>
      </c>
      <c r="F25" s="142">
        <v>4357</v>
      </c>
      <c r="G25" s="184">
        <v>0.1</v>
      </c>
      <c r="H25" s="183">
        <v>0.12</v>
      </c>
      <c r="I25" s="162">
        <f t="shared" si="4"/>
        <v>3450</v>
      </c>
      <c r="J25" s="432"/>
      <c r="K25" s="146">
        <f t="shared" si="3"/>
        <v>3450</v>
      </c>
      <c r="L25" s="376"/>
      <c r="M25" s="377">
        <f t="shared" si="0"/>
        <v>3224.2990654205605</v>
      </c>
      <c r="N25" s="48"/>
      <c r="P25" s="48"/>
      <c r="Q25" s="625"/>
      <c r="R25" s="632"/>
    </row>
    <row r="26" spans="1:18" ht="15.75" customHeight="1" thickBot="1" x14ac:dyDescent="0.3">
      <c r="A26" s="398"/>
      <c r="B26" s="433"/>
      <c r="C26" s="434"/>
      <c r="D26" s="171" t="s">
        <v>667</v>
      </c>
      <c r="E26" s="450">
        <v>1</v>
      </c>
      <c r="F26" s="435">
        <v>649</v>
      </c>
      <c r="G26" s="184">
        <v>0</v>
      </c>
      <c r="H26" s="183">
        <v>0</v>
      </c>
      <c r="I26" s="136">
        <f>F26</f>
        <v>649</v>
      </c>
      <c r="J26" s="432"/>
      <c r="K26" s="427">
        <f>I26</f>
        <v>649</v>
      </c>
      <c r="L26" s="376"/>
      <c r="M26" s="377">
        <f t="shared" ref="M26" si="5">K26/1.07</f>
        <v>606.54205607476626</v>
      </c>
      <c r="N26" s="48"/>
      <c r="P26" s="48"/>
      <c r="Q26" s="634"/>
      <c r="R26" s="633"/>
    </row>
    <row r="27" spans="1:18" s="2" customFormat="1" x14ac:dyDescent="0.25">
      <c r="A27" s="400"/>
      <c r="B27" s="378"/>
      <c r="C27" s="378"/>
      <c r="D27" s="379" t="s">
        <v>627</v>
      </c>
      <c r="E27" s="380">
        <f>E28+E42</f>
        <v>66</v>
      </c>
      <c r="F27" s="381">
        <f>F28+F42</f>
        <v>18108.900000000001</v>
      </c>
      <c r="G27" s="382">
        <v>0.3</v>
      </c>
      <c r="H27" s="383">
        <v>0.12</v>
      </c>
      <c r="I27" s="420">
        <f>ROUND(F27*(1-G27)*(1-H27),-1)</f>
        <v>11160</v>
      </c>
      <c r="J27" s="362"/>
      <c r="K27" s="384">
        <f>SUM(I27*$O$5*$O$10)</f>
        <v>11160</v>
      </c>
      <c r="M27" s="385">
        <f t="shared" si="0"/>
        <v>10429.906542056075</v>
      </c>
      <c r="Q27" s="624" t="s">
        <v>781</v>
      </c>
      <c r="R27" s="621" t="s">
        <v>785</v>
      </c>
    </row>
    <row r="28" spans="1:18" ht="15" customHeight="1" x14ac:dyDescent="0.25">
      <c r="A28" s="398"/>
      <c r="B28" s="366"/>
      <c r="C28" s="402"/>
      <c r="D28" s="409" t="s">
        <v>628</v>
      </c>
      <c r="E28" s="410">
        <f>SUM(E29:E41)</f>
        <v>44</v>
      </c>
      <c r="F28" s="411">
        <f>SUM(F29:F41)</f>
        <v>11501</v>
      </c>
      <c r="G28" s="412">
        <v>0.2</v>
      </c>
      <c r="H28" s="413">
        <v>0.12</v>
      </c>
      <c r="I28" s="421">
        <f>ROUND(F28*(1-G28)*(1-H28),-1)</f>
        <v>8100</v>
      </c>
      <c r="J28" s="36"/>
      <c r="K28" s="414">
        <f>SUM(I28*$O$5*$O$10)</f>
        <v>8100</v>
      </c>
      <c r="L28" s="38"/>
      <c r="M28" s="386">
        <f t="shared" si="0"/>
        <v>7570.0934579439245</v>
      </c>
      <c r="Q28" s="625"/>
      <c r="R28" s="622"/>
    </row>
    <row r="29" spans="1:18" ht="15.75" thickBot="1" x14ac:dyDescent="0.3">
      <c r="A29" s="398"/>
      <c r="B29" s="368"/>
      <c r="C29" s="415"/>
      <c r="D29" s="149" t="s">
        <v>629</v>
      </c>
      <c r="E29" s="180">
        <v>6</v>
      </c>
      <c r="F29" s="133">
        <v>1605</v>
      </c>
      <c r="G29" s="134">
        <v>0.1</v>
      </c>
      <c r="H29" s="135">
        <v>0.12</v>
      </c>
      <c r="I29" s="136">
        <f t="shared" ref="I29:I40" si="6">ROUND(F29*(1-G29)*(1-H29),-1)</f>
        <v>1270</v>
      </c>
      <c r="J29" s="42"/>
      <c r="K29" s="143">
        <f>SUM(I29*$O$5*$O$10)</f>
        <v>1270</v>
      </c>
      <c r="L29" s="19"/>
      <c r="M29" s="252">
        <f t="shared" si="0"/>
        <v>1186.9158878504672</v>
      </c>
      <c r="Q29" s="626"/>
      <c r="R29" s="623"/>
    </row>
    <row r="30" spans="1:18" ht="15.75" thickBot="1" x14ac:dyDescent="0.3">
      <c r="A30" s="398"/>
      <c r="B30" s="368"/>
      <c r="C30" s="415"/>
      <c r="D30" s="149" t="s">
        <v>668</v>
      </c>
      <c r="E30" s="180">
        <v>1</v>
      </c>
      <c r="F30" s="133">
        <v>360</v>
      </c>
      <c r="G30" s="134">
        <v>0</v>
      </c>
      <c r="H30" s="135">
        <v>0</v>
      </c>
      <c r="I30" s="136">
        <f>F30</f>
        <v>360</v>
      </c>
      <c r="J30" s="45"/>
      <c r="K30" s="427">
        <f>I30</f>
        <v>360</v>
      </c>
      <c r="L30" s="19"/>
      <c r="M30" s="252">
        <f t="shared" si="0"/>
        <v>336.44859813084111</v>
      </c>
    </row>
    <row r="31" spans="1:18" ht="15.75" thickBot="1" x14ac:dyDescent="0.3">
      <c r="A31" s="398"/>
      <c r="B31" s="368"/>
      <c r="C31" s="415"/>
      <c r="D31" s="149" t="s">
        <v>630</v>
      </c>
      <c r="E31" s="180">
        <v>2</v>
      </c>
      <c r="F31" s="133">
        <v>639</v>
      </c>
      <c r="G31" s="134">
        <v>0.1</v>
      </c>
      <c r="H31" s="135">
        <v>0.12</v>
      </c>
      <c r="I31" s="136">
        <f t="shared" si="6"/>
        <v>510</v>
      </c>
      <c r="J31" s="45"/>
      <c r="K31" s="143">
        <f t="shared" ref="K31:K37" si="7">SUM(I31*$O$5*$O$10)</f>
        <v>510</v>
      </c>
      <c r="L31" s="19"/>
      <c r="M31" s="252">
        <f t="shared" si="0"/>
        <v>476.63551401869154</v>
      </c>
      <c r="Q31" s="425" t="s">
        <v>499</v>
      </c>
      <c r="R31" s="422"/>
    </row>
    <row r="32" spans="1:18" x14ac:dyDescent="0.25">
      <c r="A32" s="398"/>
      <c r="B32" s="368"/>
      <c r="C32" s="415"/>
      <c r="D32" s="149" t="s">
        <v>631</v>
      </c>
      <c r="E32" s="180">
        <v>9</v>
      </c>
      <c r="F32" s="133">
        <v>2332</v>
      </c>
      <c r="G32" s="134">
        <v>0.1</v>
      </c>
      <c r="H32" s="135">
        <v>0.12</v>
      </c>
      <c r="I32" s="136">
        <f t="shared" si="6"/>
        <v>1850</v>
      </c>
      <c r="J32" s="45"/>
      <c r="K32" s="143">
        <f t="shared" si="7"/>
        <v>1850</v>
      </c>
      <c r="L32" s="19"/>
      <c r="M32" s="252">
        <f t="shared" si="0"/>
        <v>1728.9719626168223</v>
      </c>
      <c r="Q32" s="423" t="s">
        <v>778</v>
      </c>
      <c r="R32" s="424"/>
    </row>
    <row r="33" spans="1:18" x14ac:dyDescent="0.25">
      <c r="A33" s="398"/>
      <c r="B33" s="368"/>
      <c r="C33" s="415"/>
      <c r="D33" s="150" t="s">
        <v>632</v>
      </c>
      <c r="E33" s="180">
        <v>5</v>
      </c>
      <c r="F33" s="133">
        <v>1266</v>
      </c>
      <c r="G33" s="134">
        <v>0.1</v>
      </c>
      <c r="H33" s="135">
        <v>0.12</v>
      </c>
      <c r="I33" s="136">
        <f t="shared" si="6"/>
        <v>1000</v>
      </c>
      <c r="J33" s="45"/>
      <c r="K33" s="143">
        <f t="shared" si="7"/>
        <v>1000</v>
      </c>
      <c r="L33" s="19"/>
      <c r="M33" s="252">
        <f t="shared" si="0"/>
        <v>934.57943925233644</v>
      </c>
      <c r="Q33" s="463" t="s">
        <v>500</v>
      </c>
      <c r="R33" s="374"/>
    </row>
    <row r="34" spans="1:18" ht="15.75" thickBot="1" x14ac:dyDescent="0.3">
      <c r="A34" s="398"/>
      <c r="B34" s="368"/>
      <c r="C34" s="415"/>
      <c r="D34" s="149" t="s">
        <v>633</v>
      </c>
      <c r="E34" s="181">
        <v>3</v>
      </c>
      <c r="F34" s="138">
        <v>747</v>
      </c>
      <c r="G34" s="134">
        <v>0.1</v>
      </c>
      <c r="H34" s="135">
        <v>0.12</v>
      </c>
      <c r="I34" s="136">
        <f t="shared" si="6"/>
        <v>590</v>
      </c>
      <c r="J34" s="45"/>
      <c r="K34" s="143">
        <f t="shared" si="7"/>
        <v>590</v>
      </c>
      <c r="L34" s="19"/>
      <c r="M34" s="252">
        <f t="shared" si="0"/>
        <v>551.40186915887853</v>
      </c>
      <c r="Q34" s="463" t="s">
        <v>501</v>
      </c>
      <c r="R34" s="374"/>
    </row>
    <row r="35" spans="1:18" x14ac:dyDescent="0.25">
      <c r="A35" s="398"/>
      <c r="B35" s="368"/>
      <c r="C35" s="415"/>
      <c r="D35" s="149" t="s">
        <v>642</v>
      </c>
      <c r="E35" s="181">
        <v>2</v>
      </c>
      <c r="F35" s="138">
        <v>498</v>
      </c>
      <c r="G35" s="134">
        <v>0.1</v>
      </c>
      <c r="H35" s="135">
        <v>0.12</v>
      </c>
      <c r="I35" s="136">
        <f t="shared" si="6"/>
        <v>390</v>
      </c>
      <c r="J35" s="45"/>
      <c r="K35" s="143">
        <f t="shared" si="7"/>
        <v>390</v>
      </c>
      <c r="L35" s="19"/>
      <c r="M35" s="252">
        <f t="shared" si="0"/>
        <v>364.48598130841117</v>
      </c>
      <c r="Q35" s="464" t="s">
        <v>779</v>
      </c>
      <c r="R35" s="424"/>
    </row>
    <row r="36" spans="1:18" x14ac:dyDescent="0.25">
      <c r="A36" s="398"/>
      <c r="B36" s="368"/>
      <c r="C36" s="415"/>
      <c r="D36" s="149" t="s">
        <v>634</v>
      </c>
      <c r="E36" s="181">
        <v>2</v>
      </c>
      <c r="F36" s="138">
        <v>498</v>
      </c>
      <c r="G36" s="134">
        <v>0.1</v>
      </c>
      <c r="H36" s="135">
        <v>0.12</v>
      </c>
      <c r="I36" s="136">
        <f t="shared" si="6"/>
        <v>390</v>
      </c>
      <c r="J36" s="45"/>
      <c r="K36" s="143">
        <f t="shared" si="7"/>
        <v>390</v>
      </c>
      <c r="L36" s="19"/>
      <c r="M36" s="252">
        <f t="shared" si="0"/>
        <v>364.48598130841117</v>
      </c>
      <c r="Q36" s="463" t="s">
        <v>45</v>
      </c>
      <c r="R36" s="428"/>
    </row>
    <row r="37" spans="1:18" x14ac:dyDescent="0.25">
      <c r="A37" s="398"/>
      <c r="B37" s="368"/>
      <c r="C37" s="415"/>
      <c r="D37" s="149" t="s">
        <v>635</v>
      </c>
      <c r="E37" s="181">
        <v>6</v>
      </c>
      <c r="F37" s="138">
        <v>1564</v>
      </c>
      <c r="G37" s="134">
        <v>0.1</v>
      </c>
      <c r="H37" s="135">
        <v>0.12</v>
      </c>
      <c r="I37" s="136">
        <f t="shared" si="6"/>
        <v>1240</v>
      </c>
      <c r="J37" s="45"/>
      <c r="K37" s="143">
        <f t="shared" si="7"/>
        <v>1240</v>
      </c>
      <c r="L37" s="19"/>
      <c r="M37" s="252">
        <f t="shared" si="0"/>
        <v>1158.8785046728972</v>
      </c>
      <c r="Q37" s="463" t="s">
        <v>502</v>
      </c>
      <c r="R37" s="428"/>
    </row>
    <row r="38" spans="1:18" x14ac:dyDescent="0.25">
      <c r="A38" s="398"/>
      <c r="B38" s="368"/>
      <c r="C38" s="415"/>
      <c r="D38" s="149" t="s">
        <v>5100</v>
      </c>
      <c r="E38" s="449">
        <v>1</v>
      </c>
      <c r="F38" s="387">
        <v>249</v>
      </c>
      <c r="G38" s="134">
        <v>0</v>
      </c>
      <c r="H38" s="135">
        <v>0</v>
      </c>
      <c r="I38" s="136">
        <f>F38</f>
        <v>249</v>
      </c>
      <c r="J38" s="45"/>
      <c r="K38" s="427">
        <f>I38</f>
        <v>249</v>
      </c>
      <c r="L38" s="19"/>
      <c r="M38" s="252">
        <f t="shared" si="0"/>
        <v>232.71028037383175</v>
      </c>
      <c r="Q38" s="463" t="s">
        <v>27</v>
      </c>
      <c r="R38" s="428"/>
    </row>
    <row r="39" spans="1:18" x14ac:dyDescent="0.25">
      <c r="A39" s="398"/>
      <c r="B39" s="368"/>
      <c r="C39" s="415"/>
      <c r="D39" s="149" t="s">
        <v>643</v>
      </c>
      <c r="E39" s="449">
        <v>2</v>
      </c>
      <c r="F39" s="387">
        <v>498</v>
      </c>
      <c r="G39" s="134">
        <v>0.1</v>
      </c>
      <c r="H39" s="135">
        <v>0.12</v>
      </c>
      <c r="I39" s="136">
        <f t="shared" si="6"/>
        <v>390</v>
      </c>
      <c r="J39" s="45"/>
      <c r="K39" s="143">
        <f>SUM(I39*$O$5*$O$10)</f>
        <v>390</v>
      </c>
      <c r="L39" s="19"/>
      <c r="M39" s="252">
        <f t="shared" si="0"/>
        <v>364.48598130841117</v>
      </c>
      <c r="Q39" s="463" t="s">
        <v>503</v>
      </c>
      <c r="R39" s="428"/>
    </row>
    <row r="40" spans="1:18" ht="15.75" thickBot="1" x14ac:dyDescent="0.3">
      <c r="A40" s="398"/>
      <c r="B40" s="368"/>
      <c r="C40" s="415"/>
      <c r="D40" s="149" t="s">
        <v>644</v>
      </c>
      <c r="E40" s="449">
        <v>4</v>
      </c>
      <c r="F40" s="387">
        <v>996</v>
      </c>
      <c r="G40" s="134">
        <v>0.1</v>
      </c>
      <c r="H40" s="135">
        <v>0.12</v>
      </c>
      <c r="I40" s="136">
        <f t="shared" si="6"/>
        <v>790</v>
      </c>
      <c r="J40" s="45"/>
      <c r="K40" s="143">
        <f>SUM(I40*$O$5*$O$10)</f>
        <v>790</v>
      </c>
      <c r="L40" s="19"/>
      <c r="M40" s="252">
        <f t="shared" si="0"/>
        <v>738.31775700934577</v>
      </c>
      <c r="Q40" s="465" t="s">
        <v>142</v>
      </c>
      <c r="R40" s="448"/>
    </row>
    <row r="41" spans="1:18" ht="15" customHeight="1" thickBot="1" x14ac:dyDescent="0.3">
      <c r="A41" s="398"/>
      <c r="B41" s="368"/>
      <c r="C41" s="415"/>
      <c r="D41" s="149" t="s">
        <v>669</v>
      </c>
      <c r="E41" s="449">
        <v>1</v>
      </c>
      <c r="F41" s="387">
        <v>249</v>
      </c>
      <c r="G41" s="134">
        <v>0</v>
      </c>
      <c r="H41" s="135">
        <v>0</v>
      </c>
      <c r="I41" s="136">
        <f>F41</f>
        <v>249</v>
      </c>
      <c r="J41" s="45"/>
      <c r="K41" s="427">
        <f>I41</f>
        <v>249</v>
      </c>
      <c r="L41" s="19"/>
      <c r="M41" s="252">
        <f t="shared" si="0"/>
        <v>232.71028037383175</v>
      </c>
    </row>
    <row r="42" spans="1:18" x14ac:dyDescent="0.25">
      <c r="A42" s="398"/>
      <c r="B42" s="366"/>
      <c r="C42" s="178"/>
      <c r="D42" s="151" t="s">
        <v>636</v>
      </c>
      <c r="E42" s="63">
        <f>SUM(E43:E49)</f>
        <v>22</v>
      </c>
      <c r="F42" s="64">
        <f>SUM(F43:F49)</f>
        <v>6607.9</v>
      </c>
      <c r="G42" s="65">
        <v>0.2</v>
      </c>
      <c r="H42" s="65">
        <v>0.12</v>
      </c>
      <c r="I42" s="66">
        <f>ROUND(F42*(1-G42)*(1-H42),-1)</f>
        <v>4650</v>
      </c>
      <c r="J42" s="55"/>
      <c r="K42" s="388">
        <f>SUM(I42*$O$5*$O$10)</f>
        <v>4650</v>
      </c>
      <c r="L42" s="48"/>
      <c r="M42" s="373">
        <f t="shared" si="0"/>
        <v>4345.794392523364</v>
      </c>
      <c r="Q42" s="613" t="s">
        <v>4815</v>
      </c>
      <c r="R42" s="614"/>
    </row>
    <row r="43" spans="1:18" ht="15" customHeight="1" thickBot="1" x14ac:dyDescent="0.3">
      <c r="A43" s="398"/>
      <c r="B43" s="366"/>
      <c r="C43" s="178"/>
      <c r="D43" s="168" t="s">
        <v>637</v>
      </c>
      <c r="E43" s="182">
        <v>8</v>
      </c>
      <c r="F43" s="140">
        <v>2451</v>
      </c>
      <c r="G43" s="161">
        <v>0.1</v>
      </c>
      <c r="H43" s="161">
        <v>0.12</v>
      </c>
      <c r="I43" s="162">
        <f>ROUND(F43*(1-G43)*(1-H43),-1)</f>
        <v>1940</v>
      </c>
      <c r="J43" s="42"/>
      <c r="K43" s="143">
        <f>SUM(I43*$O$5*$O$10)</f>
        <v>1940</v>
      </c>
      <c r="L43" s="48"/>
      <c r="M43" s="252">
        <f t="shared" si="0"/>
        <v>1813.0841121495325</v>
      </c>
      <c r="Q43" s="615"/>
      <c r="R43" s="616"/>
    </row>
    <row r="44" spans="1:18" x14ac:dyDescent="0.25">
      <c r="A44" s="398"/>
      <c r="B44" s="366"/>
      <c r="C44" s="178"/>
      <c r="D44" s="168" t="s">
        <v>638</v>
      </c>
      <c r="E44" s="182">
        <v>2</v>
      </c>
      <c r="F44" s="140">
        <v>518</v>
      </c>
      <c r="G44" s="161">
        <v>0.1</v>
      </c>
      <c r="H44" s="161">
        <v>0.12</v>
      </c>
      <c r="I44" s="162">
        <f t="shared" ref="I44:I48" si="8">ROUND(F44*(1-G44)*(1-H44),-1)</f>
        <v>410</v>
      </c>
      <c r="J44" s="42"/>
      <c r="K44" s="143">
        <f>SUM(I44*$O$5*$O$10)</f>
        <v>410</v>
      </c>
      <c r="L44" s="48"/>
      <c r="M44" s="252">
        <f t="shared" si="0"/>
        <v>383.17757009345792</v>
      </c>
    </row>
    <row r="45" spans="1:18" x14ac:dyDescent="0.25">
      <c r="A45" s="398"/>
      <c r="B45" s="366"/>
      <c r="C45" s="178"/>
      <c r="D45" s="168" t="s">
        <v>670</v>
      </c>
      <c r="E45" s="182">
        <v>1</v>
      </c>
      <c r="F45" s="140">
        <v>269</v>
      </c>
      <c r="G45" s="161">
        <v>0</v>
      </c>
      <c r="H45" s="161">
        <v>0</v>
      </c>
      <c r="I45" s="136">
        <f>F45</f>
        <v>269</v>
      </c>
      <c r="J45" s="42"/>
      <c r="K45" s="427">
        <f>I45</f>
        <v>269</v>
      </c>
      <c r="L45" s="48"/>
      <c r="M45" s="252">
        <f t="shared" ref="M45" si="9">K45/1.07</f>
        <v>251.4018691588785</v>
      </c>
    </row>
    <row r="46" spans="1:18" x14ac:dyDescent="0.25">
      <c r="A46" s="398"/>
      <c r="B46" s="366"/>
      <c r="C46" s="178"/>
      <c r="D46" s="168" t="s">
        <v>4624</v>
      </c>
      <c r="E46" s="182">
        <v>2</v>
      </c>
      <c r="F46" s="140">
        <v>698</v>
      </c>
      <c r="G46" s="161">
        <v>0.1</v>
      </c>
      <c r="H46" s="135">
        <v>0.12</v>
      </c>
      <c r="I46" s="162">
        <f t="shared" si="8"/>
        <v>550</v>
      </c>
      <c r="J46" s="42"/>
      <c r="K46" s="143">
        <f>SUM(I46*$O$5*$O$10)</f>
        <v>550</v>
      </c>
      <c r="L46" s="48"/>
      <c r="M46" s="252">
        <f t="shared" si="0"/>
        <v>514.01869158878503</v>
      </c>
    </row>
    <row r="47" spans="1:18" x14ac:dyDescent="0.25">
      <c r="A47" s="398"/>
      <c r="B47" s="366"/>
      <c r="C47" s="178"/>
      <c r="D47" s="168" t="s">
        <v>5052</v>
      </c>
      <c r="E47" s="182">
        <v>1</v>
      </c>
      <c r="F47" s="140">
        <v>289</v>
      </c>
      <c r="G47" s="161">
        <v>0</v>
      </c>
      <c r="H47" s="183">
        <v>0</v>
      </c>
      <c r="I47" s="136">
        <f>F47</f>
        <v>289</v>
      </c>
      <c r="J47" s="42"/>
      <c r="K47" s="427">
        <f>I47</f>
        <v>289</v>
      </c>
      <c r="L47" s="48"/>
      <c r="M47" s="252">
        <f t="shared" si="0"/>
        <v>270.09345794392522</v>
      </c>
    </row>
    <row r="48" spans="1:18" x14ac:dyDescent="0.25">
      <c r="A48" s="398"/>
      <c r="B48" s="366"/>
      <c r="C48" s="178"/>
      <c r="D48" s="168" t="s">
        <v>640</v>
      </c>
      <c r="E48" s="160">
        <v>5</v>
      </c>
      <c r="F48" s="140">
        <v>1545.9</v>
      </c>
      <c r="G48" s="161">
        <v>0.1</v>
      </c>
      <c r="H48" s="183">
        <v>0.12</v>
      </c>
      <c r="I48" s="162">
        <f t="shared" si="8"/>
        <v>1220</v>
      </c>
      <c r="J48" s="68"/>
      <c r="K48" s="143">
        <f>SUM(I48*$O$5*$O$10)</f>
        <v>1220</v>
      </c>
      <c r="L48" s="48"/>
      <c r="M48" s="252">
        <f t="shared" si="0"/>
        <v>1140.1869158878503</v>
      </c>
      <c r="O48" s="77" t="s">
        <v>20</v>
      </c>
    </row>
    <row r="49" spans="1:15" ht="15.75" thickBot="1" x14ac:dyDescent="0.3">
      <c r="A49" s="401"/>
      <c r="B49" s="375"/>
      <c r="C49" s="179"/>
      <c r="D49" s="172" t="s">
        <v>641</v>
      </c>
      <c r="E49" s="173">
        <v>3</v>
      </c>
      <c r="F49" s="174">
        <v>837</v>
      </c>
      <c r="G49" s="175">
        <v>0.1</v>
      </c>
      <c r="H49" s="185">
        <v>0.12</v>
      </c>
      <c r="I49" s="176">
        <f t="shared" ref="I49" si="10">ROUND(F49*(1-G49)*(1-H49),-1)</f>
        <v>660</v>
      </c>
      <c r="J49" s="42"/>
      <c r="K49" s="389">
        <f>SUM(I49*$O$5*$O$10)</f>
        <v>660</v>
      </c>
      <c r="L49" s="48"/>
      <c r="M49" s="254">
        <f t="shared" si="0"/>
        <v>616.82242990654197</v>
      </c>
      <c r="O49" s="77" t="s">
        <v>30</v>
      </c>
    </row>
  </sheetData>
  <autoFilter ref="C3:K49" xr:uid="{2DA1EF40-7031-4429-A055-9895D7719ED7}"/>
  <mergeCells count="14">
    <mergeCell ref="C1:D1"/>
    <mergeCell ref="I1:M1"/>
    <mergeCell ref="C2:M2"/>
    <mergeCell ref="Q3:R3"/>
    <mergeCell ref="Q16:R21"/>
    <mergeCell ref="Q42:R43"/>
    <mergeCell ref="Q4:R4"/>
    <mergeCell ref="Q9:R9"/>
    <mergeCell ref="R27:R29"/>
    <mergeCell ref="Q27:Q29"/>
    <mergeCell ref="R22:R23"/>
    <mergeCell ref="Q22:Q23"/>
    <mergeCell ref="R24:R26"/>
    <mergeCell ref="Q24:Q26"/>
  </mergeCells>
  <dataValidations count="2">
    <dataValidation type="list" allowBlank="1" showInputMessage="1" showErrorMessage="1" sqref="O5" xr:uid="{9DFFB1B3-23CC-460A-AA81-DA1B4681911F}">
      <formula1>$R$5:$R$7</formula1>
    </dataValidation>
    <dataValidation type="list" allowBlank="1" showInputMessage="1" showErrorMessage="1" sqref="O10" xr:uid="{BCC1AE44-E9B9-4285-9B0F-A8F8C9C06E7A}">
      <formula1>$R$11:$R$13</formula1>
    </dataValidation>
  </dataValidations>
  <pageMargins left="0.7" right="0.7" top="0.78740157499999996" bottom="0.78740157499999996"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AA0A0D-D1B6-421D-960D-A62D90D950CA}">
  <sheetPr>
    <tabColor theme="5" tint="0.59999389629810485"/>
  </sheetPr>
  <dimension ref="A1:V129"/>
  <sheetViews>
    <sheetView zoomScaleNormal="100" workbookViewId="0">
      <pane ySplit="3" topLeftCell="A32" activePane="bottomLeft" state="frozen"/>
      <selection pane="bottomLeft" activeCell="H46" sqref="H46"/>
    </sheetView>
  </sheetViews>
  <sheetFormatPr baseColWidth="10" defaultColWidth="9.28515625" defaultRowHeight="15" x14ac:dyDescent="0.25"/>
  <cols>
    <col min="1" max="1" width="5.28515625" style="442" customWidth="1"/>
    <col min="2" max="2" width="19.140625" style="3" customWidth="1"/>
    <col min="3" max="3" width="37.7109375" style="123" customWidth="1"/>
    <col min="4" max="4" width="21.5703125" style="84" customWidth="1"/>
    <col min="5" max="6" width="10.5703125" style="311" customWidth="1"/>
    <col min="7" max="7" width="16" style="32" customWidth="1"/>
    <col min="8" max="8" width="11.85546875" style="32" customWidth="1"/>
    <col min="9" max="9" width="11.5703125" style="494" bestFit="1" customWidth="1"/>
    <col min="10" max="10" width="11.7109375" style="1" bestFit="1" customWidth="1"/>
    <col min="11" max="11" width="11.42578125" style="1" customWidth="1"/>
    <col min="12" max="12" width="12.7109375" style="3" customWidth="1"/>
    <col min="13" max="13" width="1.140625" style="3" customWidth="1"/>
    <col min="14" max="14" width="17.28515625" style="14" customWidth="1"/>
    <col min="15" max="15" width="1.28515625" style="3" customWidth="1"/>
    <col min="16" max="16" width="14.85546875" style="32" customWidth="1"/>
    <col min="17" max="17" width="1.28515625" style="3" customWidth="1"/>
    <col min="18" max="18" width="14.140625" style="3" customWidth="1"/>
    <col min="19" max="19" width="1.28515625" style="3" customWidth="1"/>
    <col min="20" max="20" width="18.85546875" style="3" customWidth="1"/>
    <col min="21" max="21" width="19.5703125" style="3" customWidth="1"/>
    <col min="22" max="22" width="1.42578125" style="3" customWidth="1"/>
    <col min="23" max="16384" width="9.28515625" style="3"/>
  </cols>
  <sheetData>
    <row r="1" spans="1:21" ht="27" customHeight="1" x14ac:dyDescent="0.25">
      <c r="B1" s="7"/>
      <c r="C1" s="7"/>
      <c r="D1" s="8"/>
      <c r="E1" s="299"/>
      <c r="F1" s="32"/>
      <c r="I1" s="480"/>
      <c r="J1" s="3"/>
      <c r="K1" s="608" t="s">
        <v>0</v>
      </c>
      <c r="L1" s="608"/>
      <c r="M1" s="608"/>
      <c r="N1" s="608"/>
      <c r="O1" s="608"/>
      <c r="P1" s="608"/>
      <c r="R1" s="348" t="s">
        <v>5050</v>
      </c>
    </row>
    <row r="2" spans="1:21" ht="35.1" customHeight="1" thickBot="1" x14ac:dyDescent="0.3">
      <c r="A2" s="605" t="s">
        <v>571</v>
      </c>
      <c r="B2" s="605"/>
      <c r="C2" s="605"/>
      <c r="D2" s="605"/>
      <c r="E2" s="605"/>
      <c r="F2" s="605"/>
      <c r="G2" s="605"/>
      <c r="H2" s="605"/>
      <c r="I2" s="605"/>
      <c r="J2" s="605"/>
      <c r="K2" s="605"/>
      <c r="L2" s="605"/>
      <c r="M2" s="605"/>
      <c r="N2" s="605"/>
      <c r="O2" s="605"/>
      <c r="P2" s="605"/>
    </row>
    <row r="3" spans="1:21" ht="45.75" thickBot="1" x14ac:dyDescent="0.3">
      <c r="A3" s="443"/>
      <c r="B3" s="85"/>
      <c r="C3" s="86" t="s">
        <v>50</v>
      </c>
      <c r="D3" s="87" t="s">
        <v>40</v>
      </c>
      <c r="E3" s="88" t="s">
        <v>51</v>
      </c>
      <c r="F3" s="22" t="s">
        <v>52</v>
      </c>
      <c r="G3" s="22" t="s">
        <v>53</v>
      </c>
      <c r="H3" s="22" t="s">
        <v>328</v>
      </c>
      <c r="I3" s="23" t="s">
        <v>54</v>
      </c>
      <c r="J3" s="23" t="s">
        <v>4</v>
      </c>
      <c r="K3" s="23" t="s">
        <v>5</v>
      </c>
      <c r="L3" s="89" t="s">
        <v>6</v>
      </c>
      <c r="M3" s="90"/>
      <c r="N3" s="80" t="s">
        <v>460</v>
      </c>
      <c r="O3" s="90"/>
      <c r="P3" s="257" t="s">
        <v>7</v>
      </c>
      <c r="R3" s="91" t="s">
        <v>55</v>
      </c>
      <c r="T3" s="651" t="s">
        <v>8</v>
      </c>
      <c r="U3" s="652"/>
    </row>
    <row r="4" spans="1:21" s="14" customFormat="1" ht="15.75" thickBot="1" x14ac:dyDescent="0.3">
      <c r="A4" s="444"/>
      <c r="B4" s="231" t="s">
        <v>5071</v>
      </c>
      <c r="C4" s="231"/>
      <c r="D4" s="231"/>
      <c r="E4" s="300">
        <f>SUM(E5+E19+E105)</f>
        <v>104</v>
      </c>
      <c r="F4" s="301"/>
      <c r="G4" s="297"/>
      <c r="H4" s="297"/>
      <c r="I4" s="481">
        <f>I5+I19+I105</f>
        <v>40461.160000000003</v>
      </c>
      <c r="J4" s="232">
        <v>0.5</v>
      </c>
      <c r="K4" s="232">
        <v>0.12</v>
      </c>
      <c r="L4" s="233">
        <f>ROUND(I4*(1-J4)*(1-K4),-1)</f>
        <v>17800</v>
      </c>
      <c r="M4" s="36"/>
      <c r="N4" s="237">
        <f>SUM(L4*$R$5*$R$10)</f>
        <v>17800</v>
      </c>
      <c r="P4" s="261">
        <f>N4/1.07</f>
        <v>16635.514018691589</v>
      </c>
      <c r="R4" s="262" t="s">
        <v>9</v>
      </c>
      <c r="T4" s="606" t="s">
        <v>56</v>
      </c>
      <c r="U4" s="653"/>
    </row>
    <row r="5" spans="1:21" s="14" customFormat="1" ht="15.75" thickBot="1" x14ac:dyDescent="0.3">
      <c r="A5" s="437"/>
      <c r="B5" s="234" t="s">
        <v>874</v>
      </c>
      <c r="C5" s="234"/>
      <c r="D5" s="234"/>
      <c r="E5" s="302">
        <f>COUNTA(C6:C18)</f>
        <v>13</v>
      </c>
      <c r="F5" s="303"/>
      <c r="G5" s="298"/>
      <c r="H5" s="298"/>
      <c r="I5" s="482">
        <f>SUM(I6:I18)</f>
        <v>4747</v>
      </c>
      <c r="J5" s="235">
        <v>0.3</v>
      </c>
      <c r="K5" s="235">
        <v>0.12</v>
      </c>
      <c r="L5" s="236">
        <f>ROUND(I5*(1-J5)*(1-K5),-1)</f>
        <v>2920</v>
      </c>
      <c r="M5" s="36"/>
      <c r="N5" s="238">
        <f>SUM(L5*$R$5*$R$10)</f>
        <v>2920</v>
      </c>
      <c r="P5" s="263">
        <f t="shared" ref="P5:P41" si="0">N5/1.07</f>
        <v>2728.9719626168221</v>
      </c>
      <c r="R5" s="39">
        <v>1</v>
      </c>
      <c r="T5" s="40" t="s">
        <v>10</v>
      </c>
      <c r="U5" s="286">
        <v>1</v>
      </c>
    </row>
    <row r="6" spans="1:21" s="32" customFormat="1" x14ac:dyDescent="0.25">
      <c r="A6" s="518"/>
      <c r="B6" s="186" t="s">
        <v>57</v>
      </c>
      <c r="C6" s="187" t="s">
        <v>58</v>
      </c>
      <c r="D6" s="187" t="s">
        <v>27</v>
      </c>
      <c r="E6" s="164" t="s">
        <v>59</v>
      </c>
      <c r="F6" s="164" t="s">
        <v>60</v>
      </c>
      <c r="G6" s="457" t="s">
        <v>697</v>
      </c>
      <c r="H6" s="189" t="s">
        <v>895</v>
      </c>
      <c r="I6" s="483">
        <v>279</v>
      </c>
      <c r="J6" s="190"/>
      <c r="K6" s="190"/>
      <c r="L6" s="191"/>
      <c r="M6" s="92"/>
      <c r="N6" s="205"/>
      <c r="P6" s="93"/>
      <c r="T6" s="43" t="s">
        <v>11</v>
      </c>
      <c r="U6" s="94">
        <v>1</v>
      </c>
    </row>
    <row r="7" spans="1:21" s="32" customFormat="1" ht="18" thickBot="1" x14ac:dyDescent="0.3">
      <c r="A7" s="518"/>
      <c r="B7" s="453" t="s">
        <v>692</v>
      </c>
      <c r="C7" s="187" t="s">
        <v>61</v>
      </c>
      <c r="D7" s="187" t="s">
        <v>786</v>
      </c>
      <c r="E7" s="192" t="s">
        <v>62</v>
      </c>
      <c r="F7" s="188" t="s">
        <v>63</v>
      </c>
      <c r="G7" s="458" t="s">
        <v>698</v>
      </c>
      <c r="H7" s="189" t="s">
        <v>976</v>
      </c>
      <c r="I7" s="484">
        <v>419</v>
      </c>
      <c r="J7" s="190"/>
      <c r="K7" s="190"/>
      <c r="L7" s="191"/>
      <c r="M7" s="92"/>
      <c r="N7" s="205"/>
      <c r="P7" s="93"/>
      <c r="T7" s="46" t="s">
        <v>12</v>
      </c>
      <c r="U7" s="95">
        <v>0.75</v>
      </c>
    </row>
    <row r="8" spans="1:21" s="32" customFormat="1" ht="15.75" thickBot="1" x14ac:dyDescent="0.3">
      <c r="A8" s="518"/>
      <c r="B8" s="186" t="s">
        <v>64</v>
      </c>
      <c r="C8" s="187" t="s">
        <v>65</v>
      </c>
      <c r="D8" s="187" t="s">
        <v>27</v>
      </c>
      <c r="E8" s="192" t="s">
        <v>66</v>
      </c>
      <c r="F8" s="192" t="s">
        <v>67</v>
      </c>
      <c r="G8" s="458" t="s">
        <v>699</v>
      </c>
      <c r="H8" s="189" t="s">
        <v>896</v>
      </c>
      <c r="I8" s="484">
        <v>319</v>
      </c>
      <c r="J8" s="193"/>
      <c r="K8" s="193"/>
      <c r="L8" s="191"/>
      <c r="M8" s="92"/>
      <c r="N8" s="205"/>
      <c r="P8" s="93"/>
    </row>
    <row r="9" spans="1:21" s="32" customFormat="1" ht="15.75" customHeight="1" thickBot="1" x14ac:dyDescent="0.3">
      <c r="A9" s="518"/>
      <c r="B9" s="194" t="s">
        <v>68</v>
      </c>
      <c r="C9" s="187" t="s">
        <v>69</v>
      </c>
      <c r="D9" s="187" t="s">
        <v>27</v>
      </c>
      <c r="E9" s="188" t="s">
        <v>70</v>
      </c>
      <c r="F9" s="188" t="s">
        <v>70</v>
      </c>
      <c r="G9" s="458" t="s">
        <v>700</v>
      </c>
      <c r="H9" s="189" t="s">
        <v>897</v>
      </c>
      <c r="I9" s="484">
        <v>409</v>
      </c>
      <c r="J9" s="190"/>
      <c r="K9" s="190"/>
      <c r="L9" s="191"/>
      <c r="M9" s="92"/>
      <c r="N9" s="205"/>
      <c r="P9" s="93"/>
      <c r="R9" s="96" t="s">
        <v>13</v>
      </c>
      <c r="T9" s="654" t="s">
        <v>462</v>
      </c>
      <c r="U9" s="655"/>
    </row>
    <row r="10" spans="1:21" s="32" customFormat="1" ht="15.75" customHeight="1" thickBot="1" x14ac:dyDescent="0.3">
      <c r="A10" s="518"/>
      <c r="B10" s="194" t="s">
        <v>71</v>
      </c>
      <c r="C10" s="187" t="s">
        <v>72</v>
      </c>
      <c r="D10" s="187" t="s">
        <v>27</v>
      </c>
      <c r="E10" s="188" t="s">
        <v>73</v>
      </c>
      <c r="F10" s="188" t="s">
        <v>74</v>
      </c>
      <c r="G10" s="458" t="s">
        <v>701</v>
      </c>
      <c r="H10" s="189" t="s">
        <v>898</v>
      </c>
      <c r="I10" s="484">
        <v>369</v>
      </c>
      <c r="J10" s="190"/>
      <c r="K10" s="190"/>
      <c r="L10" s="191"/>
      <c r="M10" s="92"/>
      <c r="N10" s="205"/>
      <c r="P10" s="93"/>
      <c r="R10" s="39">
        <v>1</v>
      </c>
      <c r="T10" s="97" t="s">
        <v>15</v>
      </c>
      <c r="U10" s="98" t="s">
        <v>16</v>
      </c>
    </row>
    <row r="11" spans="1:21" s="32" customFormat="1" ht="15.75" customHeight="1" x14ac:dyDescent="0.25">
      <c r="A11" s="519" t="s">
        <v>43</v>
      </c>
      <c r="B11" s="471" t="s">
        <v>878</v>
      </c>
      <c r="C11" s="187" t="s">
        <v>878</v>
      </c>
      <c r="D11" s="187" t="s">
        <v>27</v>
      </c>
      <c r="E11" s="192" t="s">
        <v>182</v>
      </c>
      <c r="F11" s="188" t="s">
        <v>974</v>
      </c>
      <c r="G11" s="455" t="s">
        <v>182</v>
      </c>
      <c r="H11" s="189" t="s">
        <v>182</v>
      </c>
      <c r="I11" s="484">
        <v>219</v>
      </c>
      <c r="J11" s="190"/>
      <c r="K11" s="190"/>
      <c r="L11" s="191"/>
      <c r="M11" s="92"/>
      <c r="N11" s="205"/>
      <c r="P11" s="93"/>
      <c r="R11" s="127"/>
      <c r="T11" s="99" t="s">
        <v>77</v>
      </c>
      <c r="U11" s="100">
        <v>0.8</v>
      </c>
    </row>
    <row r="12" spans="1:21" s="32" customFormat="1" ht="15.75" customHeight="1" x14ac:dyDescent="0.25">
      <c r="A12" s="520"/>
      <c r="B12" s="451" t="s">
        <v>75</v>
      </c>
      <c r="C12" s="187" t="s">
        <v>76</v>
      </c>
      <c r="D12" s="215" t="s">
        <v>27</v>
      </c>
      <c r="E12" s="452" t="s">
        <v>686</v>
      </c>
      <c r="F12" s="452" t="s">
        <v>687</v>
      </c>
      <c r="G12" s="459" t="s">
        <v>702</v>
      </c>
      <c r="H12" s="189" t="s">
        <v>899</v>
      </c>
      <c r="I12" s="484">
        <v>329</v>
      </c>
      <c r="J12" s="190"/>
      <c r="K12" s="190"/>
      <c r="L12" s="191"/>
      <c r="M12" s="92"/>
      <c r="N12" s="205"/>
      <c r="P12" s="93"/>
      <c r="R12" s="127"/>
      <c r="T12" s="101" t="s">
        <v>82</v>
      </c>
      <c r="U12" s="102">
        <v>0.9</v>
      </c>
    </row>
    <row r="13" spans="1:21" s="32" customFormat="1" x14ac:dyDescent="0.25">
      <c r="A13" s="518"/>
      <c r="B13" s="194" t="s">
        <v>78</v>
      </c>
      <c r="C13" s="187" t="s">
        <v>79</v>
      </c>
      <c r="D13" s="187" t="s">
        <v>27</v>
      </c>
      <c r="E13" s="188" t="s">
        <v>80</v>
      </c>
      <c r="F13" s="188" t="s">
        <v>81</v>
      </c>
      <c r="G13" s="458" t="s">
        <v>703</v>
      </c>
      <c r="H13" s="189" t="s">
        <v>900</v>
      </c>
      <c r="I13" s="484">
        <v>419</v>
      </c>
      <c r="J13" s="190"/>
      <c r="K13" s="190"/>
      <c r="L13" s="191"/>
      <c r="M13" s="92"/>
      <c r="N13" s="205"/>
      <c r="P13" s="93"/>
      <c r="T13" s="103" t="s">
        <v>86</v>
      </c>
      <c r="U13" s="104">
        <v>0.95</v>
      </c>
    </row>
    <row r="14" spans="1:21" s="32" customFormat="1" ht="18" thickBot="1" x14ac:dyDescent="0.3">
      <c r="A14" s="518"/>
      <c r="B14" s="260" t="s">
        <v>690</v>
      </c>
      <c r="C14" s="197" t="s">
        <v>83</v>
      </c>
      <c r="D14" s="187" t="s">
        <v>786</v>
      </c>
      <c r="E14" s="188" t="s">
        <v>84</v>
      </c>
      <c r="F14" s="188" t="s">
        <v>85</v>
      </c>
      <c r="G14" s="458" t="s">
        <v>704</v>
      </c>
      <c r="H14" s="189" t="s">
        <v>901</v>
      </c>
      <c r="I14" s="484">
        <v>349</v>
      </c>
      <c r="J14" s="190"/>
      <c r="K14" s="190"/>
      <c r="L14" s="191"/>
      <c r="M14" s="92"/>
      <c r="N14" s="205"/>
      <c r="P14" s="93"/>
      <c r="T14" s="105" t="s">
        <v>91</v>
      </c>
      <c r="U14" s="106">
        <v>1</v>
      </c>
    </row>
    <row r="15" spans="1:21" s="32" customFormat="1" ht="15.75" thickBot="1" x14ac:dyDescent="0.3">
      <c r="A15" s="518"/>
      <c r="B15" s="194" t="s">
        <v>87</v>
      </c>
      <c r="C15" s="187" t="s">
        <v>88</v>
      </c>
      <c r="D15" s="187" t="s">
        <v>27</v>
      </c>
      <c r="E15" s="188" t="s">
        <v>89</v>
      </c>
      <c r="F15" s="188" t="s">
        <v>90</v>
      </c>
      <c r="G15" s="458" t="s">
        <v>705</v>
      </c>
      <c r="H15" s="189" t="s">
        <v>902</v>
      </c>
      <c r="I15" s="484">
        <v>379</v>
      </c>
      <c r="J15" s="190"/>
      <c r="K15" s="190"/>
      <c r="L15" s="191"/>
      <c r="M15" s="92"/>
      <c r="N15" s="205"/>
      <c r="P15" s="93"/>
    </row>
    <row r="16" spans="1:21" s="32" customFormat="1" ht="18" thickBot="1" x14ac:dyDescent="0.3">
      <c r="A16" s="518"/>
      <c r="B16" s="453" t="s">
        <v>691</v>
      </c>
      <c r="C16" s="187" t="s">
        <v>92</v>
      </c>
      <c r="D16" s="187" t="s">
        <v>786</v>
      </c>
      <c r="E16" s="188" t="s">
        <v>93</v>
      </c>
      <c r="F16" s="188" t="s">
        <v>94</v>
      </c>
      <c r="G16" s="458" t="s">
        <v>706</v>
      </c>
      <c r="H16" s="189" t="s">
        <v>903</v>
      </c>
      <c r="I16" s="484">
        <v>449</v>
      </c>
      <c r="J16" s="190"/>
      <c r="K16" s="190"/>
      <c r="L16" s="191"/>
      <c r="M16" s="92"/>
      <c r="N16" s="205"/>
      <c r="P16" s="93"/>
      <c r="T16" s="639" t="s">
        <v>164</v>
      </c>
      <c r="U16" s="640"/>
    </row>
    <row r="17" spans="1:22" s="32" customFormat="1" x14ac:dyDescent="0.25">
      <c r="A17" s="519" t="s">
        <v>43</v>
      </c>
      <c r="B17" s="471" t="s">
        <v>646</v>
      </c>
      <c r="C17" s="187" t="s">
        <v>647</v>
      </c>
      <c r="D17" s="187" t="s">
        <v>27</v>
      </c>
      <c r="E17" s="188" t="s">
        <v>648</v>
      </c>
      <c r="F17" s="188" t="s">
        <v>648</v>
      </c>
      <c r="G17" s="458" t="s">
        <v>707</v>
      </c>
      <c r="H17" s="189" t="s">
        <v>904</v>
      </c>
      <c r="I17" s="484">
        <v>399</v>
      </c>
      <c r="J17" s="190"/>
      <c r="K17" s="190"/>
      <c r="L17" s="191"/>
      <c r="M17" s="92"/>
      <c r="N17" s="205"/>
      <c r="P17" s="93"/>
      <c r="T17" s="641" t="s">
        <v>986</v>
      </c>
      <c r="U17" s="642"/>
    </row>
    <row r="18" spans="1:22" s="32" customFormat="1" x14ac:dyDescent="0.25">
      <c r="A18" s="518"/>
      <c r="B18" s="194" t="s">
        <v>95</v>
      </c>
      <c r="C18" s="195" t="s">
        <v>96</v>
      </c>
      <c r="D18" s="187" t="s">
        <v>27</v>
      </c>
      <c r="E18" s="188" t="s">
        <v>97</v>
      </c>
      <c r="F18" s="188" t="s">
        <v>98</v>
      </c>
      <c r="G18" s="458" t="s">
        <v>708</v>
      </c>
      <c r="H18" s="189" t="s">
        <v>905</v>
      </c>
      <c r="I18" s="484">
        <v>409</v>
      </c>
      <c r="J18" s="190"/>
      <c r="K18" s="190"/>
      <c r="L18" s="191"/>
      <c r="M18" s="92"/>
      <c r="N18" s="205"/>
      <c r="P18" s="93"/>
      <c r="T18" s="643"/>
      <c r="U18" s="644"/>
      <c r="V18" s="535"/>
    </row>
    <row r="19" spans="1:22" s="14" customFormat="1" x14ac:dyDescent="0.25">
      <c r="A19" s="438"/>
      <c r="B19" s="224" t="s">
        <v>5072</v>
      </c>
      <c r="C19" s="224"/>
      <c r="D19" s="264"/>
      <c r="E19" s="304">
        <f>SUM(E20+E33+E41+E56+E63+E98+E69+E73+E88+E91+E94+E82)</f>
        <v>73</v>
      </c>
      <c r="F19" s="305"/>
      <c r="G19" s="507"/>
      <c r="H19" s="500"/>
      <c r="I19" s="485">
        <f>I20+I33+I41+I56+I63+I98+I69+I73+I88+I91+I94+I82</f>
        <v>20599.66</v>
      </c>
      <c r="J19" s="225">
        <v>0.4</v>
      </c>
      <c r="K19" s="225">
        <v>0.12</v>
      </c>
      <c r="L19" s="226">
        <f t="shared" ref="L19:L73" si="1">ROUND(I19*(1-J19)*(1-K19),-1)</f>
        <v>10880</v>
      </c>
      <c r="M19" s="36"/>
      <c r="N19" s="227">
        <f>SUM(L19*$R$5*$R$10)</f>
        <v>10880</v>
      </c>
      <c r="P19" s="265">
        <f t="shared" si="0"/>
        <v>10168.224299065419</v>
      </c>
      <c r="T19" s="643"/>
      <c r="U19" s="644"/>
      <c r="V19" s="537"/>
    </row>
    <row r="20" spans="1:22" s="14" customFormat="1" ht="15" customHeight="1" x14ac:dyDescent="0.25">
      <c r="A20" s="438"/>
      <c r="B20" s="228" t="s">
        <v>875</v>
      </c>
      <c r="C20" s="228"/>
      <c r="D20" s="228"/>
      <c r="E20" s="306">
        <f>COUNTA(C21:C32)</f>
        <v>12</v>
      </c>
      <c r="F20" s="267"/>
      <c r="G20" s="508"/>
      <c r="H20" s="501"/>
      <c r="I20" s="486">
        <f>SUM(I21:I32)</f>
        <v>3360</v>
      </c>
      <c r="J20" s="268">
        <v>0.25</v>
      </c>
      <c r="K20" s="268">
        <v>0.12</v>
      </c>
      <c r="L20" s="269">
        <f t="shared" si="1"/>
        <v>2220</v>
      </c>
      <c r="M20" s="30"/>
      <c r="N20" s="229">
        <f>SUM(L20*$R$5*$R$10)</f>
        <v>2220</v>
      </c>
      <c r="P20" s="270">
        <f t="shared" si="0"/>
        <v>2074.766355140187</v>
      </c>
      <c r="T20" s="643"/>
      <c r="U20" s="644"/>
      <c r="V20" s="537"/>
    </row>
    <row r="21" spans="1:22" s="32" customFormat="1" x14ac:dyDescent="0.25">
      <c r="A21" s="521"/>
      <c r="B21" s="196" t="s">
        <v>578</v>
      </c>
      <c r="C21" s="197" t="s">
        <v>105</v>
      </c>
      <c r="D21" s="187" t="s">
        <v>27</v>
      </c>
      <c r="E21" s="440" t="s">
        <v>688</v>
      </c>
      <c r="F21" s="440" t="s">
        <v>689</v>
      </c>
      <c r="G21" s="454" t="s">
        <v>709</v>
      </c>
      <c r="H21" s="189" t="s">
        <v>981</v>
      </c>
      <c r="I21" s="483">
        <v>149</v>
      </c>
      <c r="J21" s="208"/>
      <c r="K21" s="208"/>
      <c r="L21" s="209"/>
      <c r="M21" s="92"/>
      <c r="N21" s="206"/>
      <c r="O21" s="112"/>
      <c r="P21" s="109"/>
      <c r="Q21" s="112"/>
      <c r="R21" s="112"/>
      <c r="S21" s="112"/>
      <c r="T21" s="643"/>
      <c r="U21" s="644"/>
      <c r="V21" s="535"/>
    </row>
    <row r="22" spans="1:22" s="32" customFormat="1" x14ac:dyDescent="0.25">
      <c r="A22" s="522"/>
      <c r="B22" s="196" t="s">
        <v>579</v>
      </c>
      <c r="C22" s="197" t="s">
        <v>106</v>
      </c>
      <c r="D22" s="187" t="s">
        <v>27</v>
      </c>
      <c r="E22" s="207" t="s">
        <v>107</v>
      </c>
      <c r="F22" s="207" t="s">
        <v>108</v>
      </c>
      <c r="G22" s="458" t="s">
        <v>710</v>
      </c>
      <c r="H22" s="189" t="s">
        <v>906</v>
      </c>
      <c r="I22" s="484">
        <v>359</v>
      </c>
      <c r="J22" s="208"/>
      <c r="K22" s="208"/>
      <c r="L22" s="209"/>
      <c r="M22" s="92"/>
      <c r="N22" s="206"/>
      <c r="O22" s="112"/>
      <c r="P22" s="109"/>
      <c r="Q22" s="112"/>
      <c r="R22" s="112"/>
      <c r="S22" s="112"/>
      <c r="T22" s="643"/>
      <c r="U22" s="644"/>
      <c r="V22" s="535"/>
    </row>
    <row r="23" spans="1:22" s="32" customFormat="1" ht="15.75" thickBot="1" x14ac:dyDescent="0.3">
      <c r="A23" s="522"/>
      <c r="B23" s="196" t="s">
        <v>848</v>
      </c>
      <c r="C23" s="197" t="s">
        <v>485</v>
      </c>
      <c r="D23" s="187" t="s">
        <v>486</v>
      </c>
      <c r="E23" s="192" t="s">
        <v>182</v>
      </c>
      <c r="F23" s="347" t="s">
        <v>487</v>
      </c>
      <c r="G23" s="455" t="s">
        <v>696</v>
      </c>
      <c r="H23" s="189" t="s">
        <v>907</v>
      </c>
      <c r="I23" s="484">
        <v>199</v>
      </c>
      <c r="J23" s="208"/>
      <c r="K23" s="208"/>
      <c r="L23" s="209"/>
      <c r="M23" s="92"/>
      <c r="N23" s="206"/>
      <c r="O23" s="112"/>
      <c r="P23" s="109"/>
      <c r="Q23" s="112"/>
      <c r="R23" s="112"/>
      <c r="S23" s="112"/>
      <c r="T23" s="643"/>
      <c r="U23" s="644"/>
      <c r="V23" s="535"/>
    </row>
    <row r="24" spans="1:22" s="32" customFormat="1" x14ac:dyDescent="0.25">
      <c r="A24" s="519" t="s">
        <v>43</v>
      </c>
      <c r="B24" s="470" t="s">
        <v>882</v>
      </c>
      <c r="C24" s="197" t="s">
        <v>649</v>
      </c>
      <c r="D24" s="187" t="s">
        <v>486</v>
      </c>
      <c r="E24" s="192" t="s">
        <v>182</v>
      </c>
      <c r="F24" s="347" t="s">
        <v>650</v>
      </c>
      <c r="G24" s="455" t="s">
        <v>182</v>
      </c>
      <c r="H24" s="189" t="s">
        <v>182</v>
      </c>
      <c r="I24" s="484">
        <v>225</v>
      </c>
      <c r="J24" s="208"/>
      <c r="K24" s="208"/>
      <c r="L24" s="209"/>
      <c r="M24" s="92"/>
      <c r="N24" s="206"/>
      <c r="O24" s="112"/>
      <c r="P24" s="109"/>
      <c r="Q24" s="112"/>
      <c r="R24" s="112"/>
      <c r="S24" s="112"/>
      <c r="T24" s="645" t="s">
        <v>987</v>
      </c>
      <c r="U24" s="646"/>
      <c r="V24" s="535"/>
    </row>
    <row r="25" spans="1:22" s="32" customFormat="1" x14ac:dyDescent="0.25">
      <c r="A25" s="519" t="s">
        <v>43</v>
      </c>
      <c r="B25" s="470" t="s">
        <v>883</v>
      </c>
      <c r="C25" s="197" t="s">
        <v>651</v>
      </c>
      <c r="D25" s="187" t="s">
        <v>486</v>
      </c>
      <c r="E25" s="217" t="s">
        <v>652</v>
      </c>
      <c r="F25" s="347" t="s">
        <v>653</v>
      </c>
      <c r="G25" s="460" t="s">
        <v>775</v>
      </c>
      <c r="H25" s="189" t="s">
        <v>908</v>
      </c>
      <c r="I25" s="484">
        <v>199</v>
      </c>
      <c r="J25" s="208"/>
      <c r="K25" s="208"/>
      <c r="L25" s="209"/>
      <c r="M25" s="92"/>
      <c r="N25" s="206"/>
      <c r="O25" s="112"/>
      <c r="P25" s="109"/>
      <c r="Q25" s="112"/>
      <c r="R25" s="112"/>
      <c r="S25" s="112"/>
      <c r="T25" s="647"/>
      <c r="U25" s="648"/>
      <c r="V25" s="535"/>
    </row>
    <row r="26" spans="1:22" s="32" customFormat="1" x14ac:dyDescent="0.25">
      <c r="A26" s="522"/>
      <c r="B26" s="196" t="s">
        <v>110</v>
      </c>
      <c r="C26" s="197" t="s">
        <v>111</v>
      </c>
      <c r="D26" s="187" t="s">
        <v>112</v>
      </c>
      <c r="E26" s="217" t="s">
        <v>113</v>
      </c>
      <c r="F26" s="207" t="s">
        <v>114</v>
      </c>
      <c r="G26" s="458" t="s">
        <v>711</v>
      </c>
      <c r="H26" s="189" t="s">
        <v>977</v>
      </c>
      <c r="I26" s="484">
        <v>172</v>
      </c>
      <c r="J26" s="208"/>
      <c r="K26" s="208"/>
      <c r="L26" s="209"/>
      <c r="M26" s="92"/>
      <c r="N26" s="206"/>
      <c r="O26" s="112"/>
      <c r="P26" s="109"/>
      <c r="Q26" s="112"/>
      <c r="R26" s="112"/>
      <c r="S26" s="112"/>
      <c r="T26" s="647"/>
      <c r="U26" s="648"/>
      <c r="V26" s="535"/>
    </row>
    <row r="27" spans="1:22" s="32" customFormat="1" ht="15" customHeight="1" x14ac:dyDescent="0.25">
      <c r="A27" s="522"/>
      <c r="B27" s="196" t="s">
        <v>116</v>
      </c>
      <c r="C27" s="197" t="s">
        <v>117</v>
      </c>
      <c r="D27" s="187" t="s">
        <v>112</v>
      </c>
      <c r="E27" s="217" t="s">
        <v>118</v>
      </c>
      <c r="F27" s="207" t="s">
        <v>119</v>
      </c>
      <c r="G27" s="458" t="s">
        <v>712</v>
      </c>
      <c r="H27" s="189" t="s">
        <v>978</v>
      </c>
      <c r="I27" s="484">
        <v>352</v>
      </c>
      <c r="J27" s="208"/>
      <c r="K27" s="208"/>
      <c r="L27" s="209"/>
      <c r="M27" s="92"/>
      <c r="N27" s="206"/>
      <c r="O27" s="112"/>
      <c r="P27" s="109"/>
      <c r="Q27" s="112"/>
      <c r="R27" s="112"/>
      <c r="S27" s="112"/>
      <c r="T27" s="647"/>
      <c r="U27" s="648"/>
      <c r="V27" s="535"/>
    </row>
    <row r="28" spans="1:22" s="32" customFormat="1" ht="15" customHeight="1" thickBot="1" x14ac:dyDescent="0.3">
      <c r="A28" s="522"/>
      <c r="B28" s="194" t="s">
        <v>580</v>
      </c>
      <c r="C28" s="187" t="s">
        <v>121</v>
      </c>
      <c r="D28" s="187" t="s">
        <v>27</v>
      </c>
      <c r="E28" s="188" t="s">
        <v>122</v>
      </c>
      <c r="F28" s="188" t="s">
        <v>123</v>
      </c>
      <c r="G28" s="458" t="s">
        <v>713</v>
      </c>
      <c r="H28" s="189" t="s">
        <v>909</v>
      </c>
      <c r="I28" s="484">
        <v>399</v>
      </c>
      <c r="J28" s="208"/>
      <c r="K28" s="208"/>
      <c r="L28" s="209"/>
      <c r="M28" s="92"/>
      <c r="N28" s="206"/>
      <c r="O28" s="112"/>
      <c r="P28" s="109"/>
      <c r="Q28" s="112"/>
      <c r="R28" s="112"/>
      <c r="S28" s="112"/>
      <c r="T28" s="649"/>
      <c r="U28" s="650"/>
      <c r="V28" s="535"/>
    </row>
    <row r="29" spans="1:22" s="581" customFormat="1" ht="15" customHeight="1" x14ac:dyDescent="0.25">
      <c r="A29" s="585"/>
      <c r="B29" s="260" t="s">
        <v>5096</v>
      </c>
      <c r="C29" s="197" t="s">
        <v>125</v>
      </c>
      <c r="D29" s="587" t="s">
        <v>5095</v>
      </c>
      <c r="E29" s="588" t="s">
        <v>671</v>
      </c>
      <c r="F29" s="588" t="s">
        <v>672</v>
      </c>
      <c r="G29" s="589" t="s">
        <v>714</v>
      </c>
      <c r="H29" s="590" t="s">
        <v>910</v>
      </c>
      <c r="I29" s="591">
        <v>209</v>
      </c>
      <c r="J29" s="592"/>
      <c r="K29" s="592"/>
      <c r="L29" s="593"/>
      <c r="M29" s="594"/>
      <c r="N29" s="595"/>
      <c r="O29" s="583"/>
      <c r="P29" s="596"/>
      <c r="Q29" s="583"/>
      <c r="R29" s="583"/>
      <c r="S29" s="583"/>
      <c r="T29" s="597"/>
      <c r="U29" s="597"/>
      <c r="V29" s="598"/>
    </row>
    <row r="30" spans="1:22" s="32" customFormat="1" ht="15" customHeight="1" x14ac:dyDescent="0.25">
      <c r="A30" s="519" t="s">
        <v>43</v>
      </c>
      <c r="B30" s="470" t="s">
        <v>790</v>
      </c>
      <c r="C30" s="197" t="s">
        <v>661</v>
      </c>
      <c r="D30" s="187" t="s">
        <v>662</v>
      </c>
      <c r="E30" s="192" t="s">
        <v>182</v>
      </c>
      <c r="F30" s="217" t="s">
        <v>663</v>
      </c>
      <c r="G30" s="458" t="s">
        <v>715</v>
      </c>
      <c r="H30" s="189" t="s">
        <v>911</v>
      </c>
      <c r="I30" s="484">
        <v>499</v>
      </c>
      <c r="J30" s="208"/>
      <c r="K30" s="208"/>
      <c r="L30" s="209"/>
      <c r="M30" s="92"/>
      <c r="N30" s="206"/>
      <c r="O30" s="112"/>
      <c r="P30" s="109"/>
      <c r="Q30" s="112"/>
      <c r="R30" s="112"/>
      <c r="S30" s="112"/>
      <c r="T30" s="536"/>
      <c r="U30" s="536"/>
      <c r="V30" s="535"/>
    </row>
    <row r="31" spans="1:22" s="32" customFormat="1" ht="15" customHeight="1" x14ac:dyDescent="0.25">
      <c r="A31" s="522"/>
      <c r="B31" s="196" t="s">
        <v>581</v>
      </c>
      <c r="C31" s="197" t="s">
        <v>127</v>
      </c>
      <c r="D31" s="187" t="s">
        <v>27</v>
      </c>
      <c r="E31" s="207" t="s">
        <v>128</v>
      </c>
      <c r="F31" s="217" t="s">
        <v>129</v>
      </c>
      <c r="G31" s="458" t="s">
        <v>716</v>
      </c>
      <c r="H31" s="189" t="s">
        <v>912</v>
      </c>
      <c r="I31" s="484">
        <v>379</v>
      </c>
      <c r="J31" s="208"/>
      <c r="K31" s="208"/>
      <c r="L31" s="209"/>
      <c r="M31" s="92"/>
      <c r="N31" s="206"/>
      <c r="O31" s="112"/>
      <c r="P31" s="109"/>
      <c r="Q31" s="112"/>
      <c r="R31" s="112"/>
      <c r="S31" s="112"/>
      <c r="T31" s="538"/>
      <c r="U31" s="538"/>
      <c r="V31" s="535"/>
    </row>
    <row r="32" spans="1:22" s="116" customFormat="1" x14ac:dyDescent="0.25">
      <c r="A32" s="523"/>
      <c r="B32" s="196" t="s">
        <v>131</v>
      </c>
      <c r="C32" s="197" t="s">
        <v>132</v>
      </c>
      <c r="D32" s="187" t="s">
        <v>27</v>
      </c>
      <c r="E32" s="217" t="s">
        <v>133</v>
      </c>
      <c r="F32" s="217" t="s">
        <v>134</v>
      </c>
      <c r="G32" s="458" t="s">
        <v>717</v>
      </c>
      <c r="H32" s="189" t="s">
        <v>913</v>
      </c>
      <c r="I32" s="484">
        <v>219</v>
      </c>
      <c r="J32" s="210"/>
      <c r="K32" s="210"/>
      <c r="L32" s="211"/>
      <c r="M32" s="113"/>
      <c r="N32" s="212"/>
      <c r="O32" s="114"/>
      <c r="P32" s="115"/>
      <c r="Q32" s="114"/>
      <c r="R32" s="114"/>
      <c r="S32" s="114"/>
      <c r="T32" s="538"/>
      <c r="U32" s="538"/>
      <c r="V32" s="535"/>
    </row>
    <row r="33" spans="1:22" s="14" customFormat="1" ht="15" customHeight="1" x14ac:dyDescent="0.25">
      <c r="A33" s="438"/>
      <c r="B33" s="228" t="s">
        <v>5073</v>
      </c>
      <c r="C33" s="228"/>
      <c r="D33" s="271"/>
      <c r="E33" s="306">
        <f>COUNTA(C34:C40)</f>
        <v>7</v>
      </c>
      <c r="F33" s="273"/>
      <c r="G33" s="508"/>
      <c r="H33" s="501"/>
      <c r="I33" s="486">
        <f>SUM(I34:I40)</f>
        <v>1682</v>
      </c>
      <c r="J33" s="268">
        <v>0.25</v>
      </c>
      <c r="K33" s="268">
        <v>0.12</v>
      </c>
      <c r="L33" s="269">
        <f t="shared" si="1"/>
        <v>1110</v>
      </c>
      <c r="M33" s="30"/>
      <c r="N33" s="229">
        <f>SUM(L33*$R$5*$R$10)</f>
        <v>1110</v>
      </c>
      <c r="O33" s="75"/>
      <c r="P33" s="270">
        <f t="shared" si="0"/>
        <v>1037.3831775700935</v>
      </c>
      <c r="Q33" s="75"/>
      <c r="R33" s="75"/>
      <c r="S33" s="75"/>
      <c r="T33" s="538"/>
      <c r="U33" s="538"/>
      <c r="V33" s="537"/>
    </row>
    <row r="34" spans="1:22" s="32" customFormat="1" x14ac:dyDescent="0.25">
      <c r="A34" s="438"/>
      <c r="B34" s="213" t="s">
        <v>582</v>
      </c>
      <c r="C34" s="214" t="s">
        <v>135</v>
      </c>
      <c r="D34" s="215" t="s">
        <v>27</v>
      </c>
      <c r="E34" s="461" t="s">
        <v>136</v>
      </c>
      <c r="F34" s="440" t="s">
        <v>137</v>
      </c>
      <c r="G34" s="457" t="s">
        <v>718</v>
      </c>
      <c r="H34" s="189" t="s">
        <v>914</v>
      </c>
      <c r="I34" s="487">
        <v>209</v>
      </c>
      <c r="J34" s="208"/>
      <c r="K34" s="208"/>
      <c r="L34" s="209"/>
      <c r="M34" s="92"/>
      <c r="N34" s="206"/>
      <c r="O34" s="112"/>
      <c r="P34" s="109"/>
      <c r="Q34" s="112"/>
      <c r="R34" s="112"/>
      <c r="S34" s="112"/>
      <c r="T34" s="538"/>
      <c r="U34" s="538"/>
      <c r="V34" s="535"/>
    </row>
    <row r="35" spans="1:22" s="32" customFormat="1" x14ac:dyDescent="0.25">
      <c r="A35" s="438"/>
      <c r="B35" s="196" t="s">
        <v>583</v>
      </c>
      <c r="C35" s="197" t="s">
        <v>139</v>
      </c>
      <c r="D35" s="187" t="s">
        <v>27</v>
      </c>
      <c r="E35" s="207" t="s">
        <v>140</v>
      </c>
      <c r="F35" s="217" t="s">
        <v>141</v>
      </c>
      <c r="G35" s="458" t="s">
        <v>719</v>
      </c>
      <c r="H35" s="189" t="s">
        <v>915</v>
      </c>
      <c r="I35" s="479">
        <v>319</v>
      </c>
      <c r="J35" s="208"/>
      <c r="K35" s="208"/>
      <c r="L35" s="209"/>
      <c r="M35" s="92"/>
      <c r="N35" s="206"/>
      <c r="O35" s="112"/>
      <c r="P35" s="109"/>
      <c r="Q35" s="112"/>
      <c r="R35" s="112"/>
      <c r="S35" s="112"/>
      <c r="T35" s="538"/>
      <c r="U35" s="538"/>
      <c r="V35" s="535"/>
    </row>
    <row r="36" spans="1:22" s="32" customFormat="1" ht="15" customHeight="1" x14ac:dyDescent="0.25">
      <c r="A36" s="438"/>
      <c r="B36" s="196" t="s">
        <v>143</v>
      </c>
      <c r="C36" s="197" t="s">
        <v>144</v>
      </c>
      <c r="D36" s="187" t="s">
        <v>27</v>
      </c>
      <c r="E36" s="207" t="s">
        <v>145</v>
      </c>
      <c r="F36" s="217" t="s">
        <v>146</v>
      </c>
      <c r="G36" s="458" t="s">
        <v>720</v>
      </c>
      <c r="H36" s="189" t="s">
        <v>916</v>
      </c>
      <c r="I36" s="479">
        <v>235</v>
      </c>
      <c r="J36" s="208"/>
      <c r="K36" s="208"/>
      <c r="L36" s="209"/>
      <c r="M36" s="92"/>
      <c r="N36" s="206"/>
      <c r="O36" s="112"/>
      <c r="P36" s="109"/>
      <c r="Q36" s="112"/>
      <c r="R36" s="112"/>
      <c r="S36" s="112"/>
      <c r="T36" s="539"/>
      <c r="U36" s="535"/>
      <c r="V36" s="535"/>
    </row>
    <row r="37" spans="1:22" s="32" customFormat="1" x14ac:dyDescent="0.25">
      <c r="A37" s="438"/>
      <c r="B37" s="196" t="s">
        <v>584</v>
      </c>
      <c r="C37" s="197" t="s">
        <v>148</v>
      </c>
      <c r="D37" s="187" t="s">
        <v>27</v>
      </c>
      <c r="E37" s="207" t="s">
        <v>149</v>
      </c>
      <c r="F37" s="217" t="s">
        <v>150</v>
      </c>
      <c r="G37" s="458" t="s">
        <v>721</v>
      </c>
      <c r="H37" s="189" t="s">
        <v>917</v>
      </c>
      <c r="I37" s="479">
        <v>299</v>
      </c>
      <c r="J37" s="208"/>
      <c r="K37" s="208"/>
      <c r="L37" s="209"/>
      <c r="M37" s="92"/>
      <c r="N37" s="206"/>
      <c r="O37" s="112"/>
      <c r="P37" s="109"/>
      <c r="Q37" s="112"/>
      <c r="R37" s="112"/>
      <c r="S37" s="112"/>
      <c r="T37" s="528"/>
      <c r="U37" s="535"/>
      <c r="V37" s="535"/>
    </row>
    <row r="38" spans="1:22" s="32" customFormat="1" x14ac:dyDescent="0.25">
      <c r="A38" s="438"/>
      <c r="B38" s="196" t="s">
        <v>151</v>
      </c>
      <c r="C38" s="197" t="s">
        <v>152</v>
      </c>
      <c r="D38" s="187" t="s">
        <v>27</v>
      </c>
      <c r="E38" s="207" t="s">
        <v>153</v>
      </c>
      <c r="F38" s="217" t="s">
        <v>154</v>
      </c>
      <c r="G38" s="458" t="s">
        <v>722</v>
      </c>
      <c r="H38" s="189" t="s">
        <v>918</v>
      </c>
      <c r="I38" s="479">
        <v>199</v>
      </c>
      <c r="J38" s="208"/>
      <c r="K38" s="208"/>
      <c r="L38" s="209"/>
      <c r="M38" s="92"/>
      <c r="N38" s="206"/>
      <c r="O38" s="112"/>
      <c r="P38" s="109"/>
      <c r="Q38" s="112"/>
      <c r="R38" s="112"/>
      <c r="S38" s="112"/>
      <c r="T38" s="539"/>
      <c r="U38" s="535"/>
      <c r="V38" s="535"/>
    </row>
    <row r="39" spans="1:22" s="32" customFormat="1" ht="15" customHeight="1" x14ac:dyDescent="0.25">
      <c r="A39" s="438"/>
      <c r="B39" s="196" t="s">
        <v>585</v>
      </c>
      <c r="C39" s="197" t="s">
        <v>156</v>
      </c>
      <c r="D39" s="187" t="s">
        <v>27</v>
      </c>
      <c r="E39" s="207" t="s">
        <v>157</v>
      </c>
      <c r="F39" s="217" t="s">
        <v>158</v>
      </c>
      <c r="G39" s="458" t="s">
        <v>723</v>
      </c>
      <c r="H39" s="189" t="s">
        <v>919</v>
      </c>
      <c r="I39" s="479">
        <v>219</v>
      </c>
      <c r="J39" s="208"/>
      <c r="K39" s="208"/>
      <c r="L39" s="209"/>
      <c r="M39" s="92"/>
      <c r="N39" s="206"/>
      <c r="O39" s="112"/>
      <c r="P39" s="109"/>
      <c r="Q39" s="112"/>
      <c r="R39" s="112"/>
      <c r="S39" s="112"/>
      <c r="T39" s="296"/>
      <c r="U39" s="108"/>
      <c r="V39" s="108"/>
    </row>
    <row r="40" spans="1:22" s="32" customFormat="1" x14ac:dyDescent="0.25">
      <c r="A40" s="438"/>
      <c r="B40" s="196" t="s">
        <v>849</v>
      </c>
      <c r="C40" s="197" t="s">
        <v>159</v>
      </c>
      <c r="D40" s="187" t="s">
        <v>112</v>
      </c>
      <c r="E40" s="436" t="s">
        <v>160</v>
      </c>
      <c r="F40" s="217" t="s">
        <v>161</v>
      </c>
      <c r="G40" s="499" t="s">
        <v>724</v>
      </c>
      <c r="H40" s="189" t="s">
        <v>979</v>
      </c>
      <c r="I40" s="488">
        <v>202</v>
      </c>
      <c r="J40" s="208"/>
      <c r="K40" s="208"/>
      <c r="L40" s="209"/>
      <c r="M40" s="92"/>
      <c r="N40" s="206"/>
      <c r="O40" s="112"/>
      <c r="P40" s="109"/>
      <c r="Q40" s="112"/>
      <c r="R40" s="112"/>
      <c r="S40" s="112"/>
      <c r="T40" s="296"/>
      <c r="U40" s="108"/>
      <c r="V40" s="108"/>
    </row>
    <row r="41" spans="1:22" s="14" customFormat="1" x14ac:dyDescent="0.25">
      <c r="A41" s="438"/>
      <c r="B41" s="239" t="s">
        <v>876</v>
      </c>
      <c r="C41" s="239"/>
      <c r="D41" s="272"/>
      <c r="E41" s="307">
        <f>COUNTA(C42:C55)</f>
        <v>14</v>
      </c>
      <c r="F41" s="273"/>
      <c r="G41" s="509"/>
      <c r="H41" s="503"/>
      <c r="I41" s="486">
        <f>SUM(I42:I55)</f>
        <v>3750</v>
      </c>
      <c r="J41" s="268">
        <v>0.25</v>
      </c>
      <c r="K41" s="268">
        <v>0.12</v>
      </c>
      <c r="L41" s="269">
        <f t="shared" si="1"/>
        <v>2480</v>
      </c>
      <c r="M41" s="30"/>
      <c r="N41" s="229">
        <f>SUM(L41*$R$5*$R$10)</f>
        <v>2480</v>
      </c>
      <c r="O41" s="75"/>
      <c r="P41" s="270">
        <f t="shared" si="0"/>
        <v>2317.7570093457944</v>
      </c>
      <c r="Q41" s="75"/>
      <c r="R41" s="75"/>
      <c r="S41" s="75"/>
      <c r="T41" s="266"/>
      <c r="U41" s="266"/>
      <c r="V41" s="266"/>
    </row>
    <row r="42" spans="1:22" s="32" customFormat="1" ht="15.75" customHeight="1" x14ac:dyDescent="0.25">
      <c r="A42" s="522"/>
      <c r="B42" s="196" t="s">
        <v>586</v>
      </c>
      <c r="C42" s="197" t="s">
        <v>162</v>
      </c>
      <c r="D42" s="187" t="s">
        <v>27</v>
      </c>
      <c r="E42" s="440" t="s">
        <v>163</v>
      </c>
      <c r="F42" s="440" t="s">
        <v>163</v>
      </c>
      <c r="G42" s="457" t="s">
        <v>725</v>
      </c>
      <c r="H42" s="189" t="s">
        <v>920</v>
      </c>
      <c r="I42" s="487">
        <v>259</v>
      </c>
      <c r="J42" s="208"/>
      <c r="K42" s="208"/>
      <c r="L42" s="209"/>
      <c r="M42" s="92"/>
      <c r="N42" s="206"/>
      <c r="O42" s="112"/>
      <c r="P42" s="109"/>
      <c r="Q42" s="112"/>
      <c r="R42" s="112"/>
      <c r="S42" s="112"/>
      <c r="V42" s="108"/>
    </row>
    <row r="43" spans="1:22" s="32" customFormat="1" ht="14.25" customHeight="1" x14ac:dyDescent="0.25">
      <c r="A43" s="522"/>
      <c r="B43" s="196" t="s">
        <v>587</v>
      </c>
      <c r="C43" s="197" t="s">
        <v>165</v>
      </c>
      <c r="D43" s="187" t="s">
        <v>27</v>
      </c>
      <c r="E43" s="217" t="s">
        <v>166</v>
      </c>
      <c r="F43" s="217" t="s">
        <v>167</v>
      </c>
      <c r="G43" s="458" t="s">
        <v>726</v>
      </c>
      <c r="H43" s="189" t="s">
        <v>921</v>
      </c>
      <c r="I43" s="479">
        <v>239</v>
      </c>
      <c r="J43" s="208"/>
      <c r="K43" s="208"/>
      <c r="L43" s="209"/>
      <c r="M43" s="92"/>
      <c r="N43" s="206"/>
      <c r="O43" s="112"/>
      <c r="P43" s="109"/>
      <c r="Q43" s="112"/>
      <c r="R43" s="112"/>
      <c r="S43" s="112"/>
      <c r="V43" s="108"/>
    </row>
    <row r="44" spans="1:22" s="32" customFormat="1" x14ac:dyDescent="0.25">
      <c r="A44" s="522"/>
      <c r="B44" s="196" t="s">
        <v>888</v>
      </c>
      <c r="C44" s="197" t="s">
        <v>168</v>
      </c>
      <c r="D44" s="187" t="s">
        <v>27</v>
      </c>
      <c r="E44" s="217" t="s">
        <v>169</v>
      </c>
      <c r="F44" s="217" t="s">
        <v>170</v>
      </c>
      <c r="G44" s="458" t="s">
        <v>727</v>
      </c>
      <c r="H44" s="189" t="s">
        <v>922</v>
      </c>
      <c r="I44" s="479">
        <v>349</v>
      </c>
      <c r="J44" s="208"/>
      <c r="K44" s="208"/>
      <c r="L44" s="209"/>
      <c r="M44" s="92"/>
      <c r="N44" s="206"/>
      <c r="O44" s="112"/>
      <c r="P44" s="109"/>
      <c r="Q44" s="112"/>
      <c r="R44" s="112"/>
      <c r="S44" s="112"/>
      <c r="V44" s="108"/>
    </row>
    <row r="45" spans="1:22" s="32" customFormat="1" x14ac:dyDescent="0.25">
      <c r="A45" s="522"/>
      <c r="B45" s="371" t="s">
        <v>171</v>
      </c>
      <c r="C45" s="197" t="s">
        <v>124</v>
      </c>
      <c r="D45" s="187" t="s">
        <v>124</v>
      </c>
      <c r="E45" s="217" t="s">
        <v>172</v>
      </c>
      <c r="F45" s="217" t="s">
        <v>173</v>
      </c>
      <c r="G45" s="458" t="s">
        <v>728</v>
      </c>
      <c r="H45" s="189" t="s">
        <v>923</v>
      </c>
      <c r="I45" s="479">
        <v>160</v>
      </c>
      <c r="J45" s="208"/>
      <c r="K45" s="208"/>
      <c r="L45" s="209"/>
      <c r="M45" s="92"/>
      <c r="N45" s="206"/>
      <c r="O45" s="112"/>
      <c r="P45" s="109"/>
      <c r="Q45" s="112"/>
      <c r="R45" s="112"/>
      <c r="S45" s="112"/>
      <c r="V45" s="108"/>
    </row>
    <row r="46" spans="1:22" s="32" customFormat="1" x14ac:dyDescent="0.25">
      <c r="A46" s="519" t="s">
        <v>43</v>
      </c>
      <c r="B46" s="470" t="s">
        <v>881</v>
      </c>
      <c r="C46" s="197" t="s">
        <v>880</v>
      </c>
      <c r="D46" s="187" t="s">
        <v>27</v>
      </c>
      <c r="E46" s="217" t="s">
        <v>182</v>
      </c>
      <c r="F46" s="217" t="s">
        <v>889</v>
      </c>
      <c r="G46" s="455" t="s">
        <v>182</v>
      </c>
      <c r="H46" s="551" t="s">
        <v>182</v>
      </c>
      <c r="I46" s="552">
        <v>199</v>
      </c>
      <c r="J46" s="208"/>
      <c r="K46" s="208"/>
      <c r="L46" s="209"/>
      <c r="M46" s="92"/>
      <c r="N46" s="206"/>
      <c r="O46" s="112"/>
      <c r="P46" s="109"/>
      <c r="Q46" s="112"/>
      <c r="R46" s="112"/>
      <c r="S46" s="112"/>
      <c r="V46" s="108"/>
    </row>
    <row r="47" spans="1:22" s="32" customFormat="1" x14ac:dyDescent="0.25">
      <c r="A47" s="522"/>
      <c r="B47" s="196" t="s">
        <v>693</v>
      </c>
      <c r="C47" s="197" t="s">
        <v>174</v>
      </c>
      <c r="D47" s="187" t="s">
        <v>27</v>
      </c>
      <c r="E47" s="217" t="s">
        <v>175</v>
      </c>
      <c r="F47" s="217" t="s">
        <v>176</v>
      </c>
      <c r="G47" s="458" t="s">
        <v>729</v>
      </c>
      <c r="H47" s="189" t="s">
        <v>924</v>
      </c>
      <c r="I47" s="479">
        <v>379</v>
      </c>
      <c r="J47" s="208"/>
      <c r="K47" s="208"/>
      <c r="L47" s="209"/>
      <c r="M47" s="92"/>
      <c r="N47" s="206"/>
      <c r="O47" s="112"/>
      <c r="P47" s="109"/>
      <c r="Q47" s="112"/>
      <c r="R47" s="112"/>
      <c r="S47" s="112"/>
      <c r="V47" s="108"/>
    </row>
    <row r="48" spans="1:22" s="32" customFormat="1" ht="15" customHeight="1" x14ac:dyDescent="0.25">
      <c r="A48" s="522"/>
      <c r="B48" s="196" t="s">
        <v>177</v>
      </c>
      <c r="C48" s="197" t="s">
        <v>5068</v>
      </c>
      <c r="D48" s="187" t="s">
        <v>27</v>
      </c>
      <c r="E48" s="217" t="s">
        <v>178</v>
      </c>
      <c r="F48" s="217" t="s">
        <v>179</v>
      </c>
      <c r="G48" s="458" t="s">
        <v>730</v>
      </c>
      <c r="H48" s="189" t="s">
        <v>925</v>
      </c>
      <c r="I48" s="479">
        <v>159</v>
      </c>
      <c r="J48" s="208"/>
      <c r="K48" s="208"/>
      <c r="L48" s="209"/>
      <c r="M48" s="92"/>
      <c r="N48" s="206"/>
      <c r="O48" s="112"/>
      <c r="P48" s="109"/>
      <c r="Q48" s="112"/>
      <c r="R48" s="112"/>
      <c r="S48" s="112"/>
      <c r="V48" s="108"/>
    </row>
    <row r="49" spans="1:22" s="32" customFormat="1" x14ac:dyDescent="0.25">
      <c r="A49" s="519" t="s">
        <v>43</v>
      </c>
      <c r="B49" s="470" t="s">
        <v>789</v>
      </c>
      <c r="C49" s="197" t="s">
        <v>654</v>
      </c>
      <c r="D49" s="187" t="s">
        <v>655</v>
      </c>
      <c r="E49" s="217" t="s">
        <v>656</v>
      </c>
      <c r="F49" s="217" t="s">
        <v>657</v>
      </c>
      <c r="G49" s="455" t="s">
        <v>182</v>
      </c>
      <c r="H49" s="189" t="s">
        <v>694</v>
      </c>
      <c r="I49" s="479">
        <v>290</v>
      </c>
      <c r="J49" s="208"/>
      <c r="K49" s="208"/>
      <c r="L49" s="209"/>
      <c r="M49" s="92"/>
      <c r="N49" s="206"/>
      <c r="O49" s="112"/>
      <c r="P49" s="109"/>
      <c r="Q49" s="112"/>
      <c r="R49" s="112"/>
      <c r="S49" s="112"/>
      <c r="V49" s="108"/>
    </row>
    <row r="50" spans="1:22" s="32" customFormat="1" x14ac:dyDescent="0.25">
      <c r="A50" s="522"/>
      <c r="B50" s="196" t="s">
        <v>887</v>
      </c>
      <c r="C50" s="197" t="s">
        <v>180</v>
      </c>
      <c r="D50" s="187" t="s">
        <v>101</v>
      </c>
      <c r="E50" s="217" t="s">
        <v>181</v>
      </c>
      <c r="F50" s="217" t="s">
        <v>181</v>
      </c>
      <c r="G50" s="458" t="s">
        <v>731</v>
      </c>
      <c r="H50" s="189" t="s">
        <v>926</v>
      </c>
      <c r="I50" s="479">
        <v>350</v>
      </c>
      <c r="J50" s="208"/>
      <c r="K50" s="208"/>
      <c r="L50" s="209"/>
      <c r="M50" s="92"/>
      <c r="N50" s="206"/>
      <c r="O50" s="112"/>
      <c r="P50" s="109"/>
      <c r="Q50" s="112"/>
      <c r="R50" s="112"/>
      <c r="S50" s="112"/>
      <c r="V50" s="108"/>
    </row>
    <row r="51" spans="1:22" s="581" customFormat="1" ht="16.5" customHeight="1" x14ac:dyDescent="0.25">
      <c r="A51" s="585"/>
      <c r="B51" s="260" t="s">
        <v>5097</v>
      </c>
      <c r="C51" s="586" t="s">
        <v>183</v>
      </c>
      <c r="D51" s="587" t="s">
        <v>27</v>
      </c>
      <c r="E51" s="588" t="s">
        <v>184</v>
      </c>
      <c r="F51" s="588" t="s">
        <v>185</v>
      </c>
      <c r="G51" s="589" t="s">
        <v>732</v>
      </c>
      <c r="H51" s="590" t="s">
        <v>927</v>
      </c>
      <c r="I51" s="479">
        <v>209</v>
      </c>
      <c r="J51" s="592"/>
      <c r="K51" s="592"/>
      <c r="L51" s="593"/>
      <c r="M51" s="594"/>
      <c r="N51" s="595"/>
      <c r="O51" s="583"/>
      <c r="P51" s="596"/>
      <c r="Q51" s="583"/>
      <c r="R51" s="583"/>
      <c r="S51" s="583"/>
      <c r="V51" s="600"/>
    </row>
    <row r="52" spans="1:22" s="32" customFormat="1" x14ac:dyDescent="0.25">
      <c r="A52" s="522"/>
      <c r="B52" s="196" t="s">
        <v>186</v>
      </c>
      <c r="C52" s="197" t="s">
        <v>187</v>
      </c>
      <c r="D52" s="187" t="s">
        <v>155</v>
      </c>
      <c r="E52" s="217" t="s">
        <v>188</v>
      </c>
      <c r="F52" s="217" t="s">
        <v>189</v>
      </c>
      <c r="G52" s="458" t="s">
        <v>733</v>
      </c>
      <c r="H52" s="189" t="s">
        <v>928</v>
      </c>
      <c r="I52" s="479">
        <v>160</v>
      </c>
      <c r="J52" s="208"/>
      <c r="K52" s="208"/>
      <c r="L52" s="209"/>
      <c r="M52" s="92"/>
      <c r="N52" s="206"/>
      <c r="O52" s="112"/>
      <c r="P52" s="109"/>
      <c r="Q52" s="112"/>
      <c r="R52" s="112"/>
      <c r="S52" s="112"/>
      <c r="V52" s="108"/>
    </row>
    <row r="53" spans="1:22" s="32" customFormat="1" x14ac:dyDescent="0.25">
      <c r="A53" s="522"/>
      <c r="B53" s="196" t="s">
        <v>190</v>
      </c>
      <c r="C53" s="197" t="s">
        <v>191</v>
      </c>
      <c r="D53" s="187" t="s">
        <v>27</v>
      </c>
      <c r="E53" s="217" t="s">
        <v>192</v>
      </c>
      <c r="F53" s="217" t="s">
        <v>193</v>
      </c>
      <c r="G53" s="458" t="s">
        <v>734</v>
      </c>
      <c r="H53" s="189" t="s">
        <v>929</v>
      </c>
      <c r="I53" s="479">
        <v>319</v>
      </c>
      <c r="J53" s="208"/>
      <c r="K53" s="208"/>
      <c r="L53" s="209"/>
      <c r="M53" s="92"/>
      <c r="N53" s="206"/>
      <c r="O53" s="112"/>
      <c r="P53" s="109"/>
      <c r="Q53" s="112"/>
      <c r="R53" s="112"/>
      <c r="S53" s="112"/>
      <c r="V53" s="108"/>
    </row>
    <row r="54" spans="1:22" s="32" customFormat="1" x14ac:dyDescent="0.25">
      <c r="A54" s="522"/>
      <c r="B54" s="196" t="s">
        <v>194</v>
      </c>
      <c r="C54" s="197" t="s">
        <v>195</v>
      </c>
      <c r="D54" s="187" t="s">
        <v>27</v>
      </c>
      <c r="E54" s="217" t="s">
        <v>196</v>
      </c>
      <c r="F54" s="217" t="s">
        <v>196</v>
      </c>
      <c r="G54" s="458" t="s">
        <v>735</v>
      </c>
      <c r="H54" s="189" t="s">
        <v>930</v>
      </c>
      <c r="I54" s="479">
        <v>309</v>
      </c>
      <c r="J54" s="208"/>
      <c r="K54" s="208"/>
      <c r="L54" s="209"/>
      <c r="M54" s="92"/>
      <c r="N54" s="206"/>
      <c r="O54" s="112"/>
      <c r="P54" s="109"/>
      <c r="Q54" s="112"/>
      <c r="R54" s="112"/>
      <c r="S54" s="112"/>
      <c r="V54" s="108"/>
    </row>
    <row r="55" spans="1:22" s="32" customFormat="1" x14ac:dyDescent="0.25">
      <c r="A55" s="522"/>
      <c r="B55" s="196" t="s">
        <v>197</v>
      </c>
      <c r="C55" s="197" t="s">
        <v>198</v>
      </c>
      <c r="D55" s="187" t="s">
        <v>27</v>
      </c>
      <c r="E55" s="217" t="s">
        <v>199</v>
      </c>
      <c r="F55" s="217" t="s">
        <v>200</v>
      </c>
      <c r="G55" s="458" t="s">
        <v>736</v>
      </c>
      <c r="H55" s="189" t="s">
        <v>931</v>
      </c>
      <c r="I55" s="479">
        <v>369</v>
      </c>
      <c r="J55" s="208"/>
      <c r="K55" s="208"/>
      <c r="L55" s="209"/>
      <c r="M55" s="92"/>
      <c r="N55" s="206"/>
      <c r="O55" s="112"/>
      <c r="P55" s="109"/>
      <c r="Q55" s="112"/>
      <c r="R55" s="112"/>
      <c r="S55" s="112"/>
      <c r="V55" s="108"/>
    </row>
    <row r="56" spans="1:22" s="14" customFormat="1" ht="14.25" customHeight="1" x14ac:dyDescent="0.25">
      <c r="A56" s="438"/>
      <c r="B56" s="239" t="s">
        <v>5074</v>
      </c>
      <c r="C56" s="239"/>
      <c r="D56" s="272"/>
      <c r="E56" s="307">
        <f>COUNTA(C57:C62)</f>
        <v>6</v>
      </c>
      <c r="F56" s="273"/>
      <c r="G56" s="509"/>
      <c r="H56" s="503"/>
      <c r="I56" s="486">
        <f>SUM(I57:I62)</f>
        <v>1412</v>
      </c>
      <c r="J56" s="268">
        <v>0.25</v>
      </c>
      <c r="K56" s="268">
        <v>0.12</v>
      </c>
      <c r="L56" s="269">
        <f>ROUND(I56*(1-J56)*(1-K56),-1)</f>
        <v>930</v>
      </c>
      <c r="M56" s="30"/>
      <c r="N56" s="229">
        <f>SUM(L56*$R$5*$R$10)</f>
        <v>930</v>
      </c>
      <c r="O56" s="75"/>
      <c r="P56" s="270">
        <f t="shared" ref="P56:P106" si="2">N56/1.07</f>
        <v>869.15887850467288</v>
      </c>
      <c r="Q56" s="75"/>
      <c r="R56" s="75"/>
      <c r="S56" s="75"/>
      <c r="V56" s="266"/>
    </row>
    <row r="57" spans="1:22" s="32" customFormat="1" x14ac:dyDescent="0.25">
      <c r="A57" s="522"/>
      <c r="B57" s="196" t="s">
        <v>201</v>
      </c>
      <c r="C57" s="197" t="s">
        <v>202</v>
      </c>
      <c r="D57" s="187" t="s">
        <v>130</v>
      </c>
      <c r="E57" s="440" t="s">
        <v>203</v>
      </c>
      <c r="F57" s="440" t="s">
        <v>203</v>
      </c>
      <c r="G57" s="454" t="s">
        <v>737</v>
      </c>
      <c r="H57" s="189" t="s">
        <v>932</v>
      </c>
      <c r="I57" s="487">
        <v>119</v>
      </c>
      <c r="J57" s="199"/>
      <c r="K57" s="199"/>
      <c r="L57" s="200"/>
      <c r="M57" s="92"/>
      <c r="N57" s="206"/>
      <c r="O57" s="112"/>
      <c r="P57" s="109"/>
      <c r="Q57" s="112"/>
      <c r="R57" s="112"/>
      <c r="S57" s="112"/>
      <c r="V57" s="108"/>
    </row>
    <row r="58" spans="1:22" s="32" customFormat="1" x14ac:dyDescent="0.25">
      <c r="A58" s="522"/>
      <c r="B58" s="196" t="s">
        <v>588</v>
      </c>
      <c r="C58" s="197" t="s">
        <v>204</v>
      </c>
      <c r="D58" s="187" t="s">
        <v>99</v>
      </c>
      <c r="E58" s="217" t="s">
        <v>205</v>
      </c>
      <c r="F58" s="217" t="s">
        <v>205</v>
      </c>
      <c r="G58" s="455" t="s">
        <v>738</v>
      </c>
      <c r="H58" s="189" t="s">
        <v>933</v>
      </c>
      <c r="I58" s="479">
        <v>306</v>
      </c>
      <c r="J58" s="199"/>
      <c r="K58" s="199"/>
      <c r="L58" s="200"/>
      <c r="M58" s="92"/>
      <c r="N58" s="206"/>
      <c r="O58" s="112"/>
      <c r="P58" s="109"/>
      <c r="Q58" s="112"/>
      <c r="R58" s="112"/>
      <c r="S58" s="112"/>
      <c r="V58" s="108"/>
    </row>
    <row r="59" spans="1:22" s="32" customFormat="1" x14ac:dyDescent="0.25">
      <c r="A59" s="522"/>
      <c r="B59" s="196" t="s">
        <v>572</v>
      </c>
      <c r="C59" s="214" t="s">
        <v>206</v>
      </c>
      <c r="D59" s="215" t="s">
        <v>142</v>
      </c>
      <c r="E59" s="217" t="s">
        <v>207</v>
      </c>
      <c r="F59" s="217" t="s">
        <v>208</v>
      </c>
      <c r="G59" s="455" t="s">
        <v>739</v>
      </c>
      <c r="H59" s="189" t="s">
        <v>854</v>
      </c>
      <c r="I59" s="479">
        <v>200</v>
      </c>
      <c r="J59" s="199"/>
      <c r="K59" s="199"/>
      <c r="L59" s="200"/>
      <c r="M59" s="92"/>
      <c r="N59" s="206"/>
      <c r="O59" s="112"/>
      <c r="P59" s="109"/>
      <c r="Q59" s="112"/>
      <c r="R59" s="112"/>
      <c r="S59" s="112"/>
      <c r="V59" s="108"/>
    </row>
    <row r="60" spans="1:22" s="32" customFormat="1" x14ac:dyDescent="0.25">
      <c r="A60" s="522"/>
      <c r="B60" s="196" t="s">
        <v>209</v>
      </c>
      <c r="C60" s="197" t="s">
        <v>210</v>
      </c>
      <c r="D60" s="187" t="s">
        <v>130</v>
      </c>
      <c r="E60" s="217" t="s">
        <v>211</v>
      </c>
      <c r="F60" s="217" t="s">
        <v>211</v>
      </c>
      <c r="G60" s="455" t="s">
        <v>740</v>
      </c>
      <c r="H60" s="189" t="s">
        <v>934</v>
      </c>
      <c r="I60" s="479">
        <v>349</v>
      </c>
      <c r="J60" s="199"/>
      <c r="K60" s="199"/>
      <c r="L60" s="200"/>
      <c r="M60" s="92"/>
      <c r="N60" s="206"/>
      <c r="O60" s="112"/>
      <c r="P60" s="109"/>
      <c r="Q60" s="112"/>
      <c r="R60" s="112"/>
      <c r="S60" s="112"/>
      <c r="V60" s="108"/>
    </row>
    <row r="61" spans="1:22" s="32" customFormat="1" ht="16.5" customHeight="1" x14ac:dyDescent="0.25">
      <c r="A61" s="522"/>
      <c r="B61" s="196" t="s">
        <v>695</v>
      </c>
      <c r="C61" s="197" t="s">
        <v>212</v>
      </c>
      <c r="D61" s="187" t="s">
        <v>27</v>
      </c>
      <c r="E61" s="217" t="s">
        <v>213</v>
      </c>
      <c r="F61" s="217" t="s">
        <v>214</v>
      </c>
      <c r="G61" s="455" t="s">
        <v>741</v>
      </c>
      <c r="H61" s="189" t="s">
        <v>935</v>
      </c>
      <c r="I61" s="479">
        <v>199</v>
      </c>
      <c r="J61" s="199"/>
      <c r="K61" s="199"/>
      <c r="L61" s="200"/>
      <c r="M61" s="92"/>
      <c r="N61" s="206"/>
      <c r="O61" s="112"/>
      <c r="P61" s="109"/>
      <c r="Q61" s="112"/>
      <c r="R61" s="112"/>
      <c r="S61" s="112"/>
      <c r="T61" s="108"/>
      <c r="U61" s="108"/>
      <c r="V61" s="108"/>
    </row>
    <row r="62" spans="1:22" s="32" customFormat="1" x14ac:dyDescent="0.25">
      <c r="A62" s="522"/>
      <c r="B62" s="196" t="s">
        <v>589</v>
      </c>
      <c r="C62" s="197" t="s">
        <v>215</v>
      </c>
      <c r="D62" s="187" t="s">
        <v>120</v>
      </c>
      <c r="E62" s="217" t="s">
        <v>216</v>
      </c>
      <c r="F62" s="217" t="s">
        <v>217</v>
      </c>
      <c r="G62" s="456" t="s">
        <v>742</v>
      </c>
      <c r="H62" s="533" t="s">
        <v>975</v>
      </c>
      <c r="I62" s="479">
        <v>239</v>
      </c>
      <c r="J62" s="199"/>
      <c r="K62" s="199"/>
      <c r="L62" s="200"/>
      <c r="M62" s="92"/>
      <c r="N62" s="206"/>
      <c r="O62" s="112"/>
      <c r="P62" s="109"/>
      <c r="Q62" s="112"/>
      <c r="R62" s="112"/>
      <c r="S62" s="112"/>
      <c r="T62" s="108"/>
      <c r="U62" s="108"/>
      <c r="V62" s="108"/>
    </row>
    <row r="63" spans="1:22" s="14" customFormat="1" x14ac:dyDescent="0.25">
      <c r="A63" s="438"/>
      <c r="B63" s="239" t="s">
        <v>5075</v>
      </c>
      <c r="C63" s="239"/>
      <c r="D63" s="272"/>
      <c r="E63" s="307">
        <f>COUNTA(C64:C68)</f>
        <v>5</v>
      </c>
      <c r="F63" s="273"/>
      <c r="G63" s="509"/>
      <c r="H63" s="503"/>
      <c r="I63" s="486">
        <f>SUM(I64:I68)</f>
        <v>1209</v>
      </c>
      <c r="J63" s="268">
        <v>0.25</v>
      </c>
      <c r="K63" s="268">
        <v>0.12</v>
      </c>
      <c r="L63" s="269">
        <f t="shared" si="1"/>
        <v>800</v>
      </c>
      <c r="M63" s="30"/>
      <c r="N63" s="229">
        <f>SUM(L63*$R$5*$R$10)</f>
        <v>800</v>
      </c>
      <c r="O63" s="75"/>
      <c r="P63" s="270">
        <f t="shared" si="2"/>
        <v>747.66355140186909</v>
      </c>
      <c r="Q63" s="75"/>
      <c r="R63" s="75"/>
      <c r="S63" s="75"/>
      <c r="T63" s="266"/>
      <c r="U63" s="266"/>
      <c r="V63" s="266"/>
    </row>
    <row r="64" spans="1:22" s="32" customFormat="1" x14ac:dyDescent="0.25">
      <c r="A64" s="522"/>
      <c r="B64" s="196" t="s">
        <v>218</v>
      </c>
      <c r="C64" s="197" t="s">
        <v>218</v>
      </c>
      <c r="D64" s="187" t="s">
        <v>27</v>
      </c>
      <c r="E64" s="440" t="s">
        <v>219</v>
      </c>
      <c r="F64" s="440" t="s">
        <v>220</v>
      </c>
      <c r="G64" s="457" t="s">
        <v>743</v>
      </c>
      <c r="H64" s="189" t="s">
        <v>936</v>
      </c>
      <c r="I64" s="487">
        <v>239</v>
      </c>
      <c r="J64" s="208"/>
      <c r="K64" s="208"/>
      <c r="L64" s="209"/>
      <c r="M64" s="92"/>
      <c r="N64" s="206"/>
      <c r="O64" s="112"/>
      <c r="P64" s="109"/>
      <c r="Q64" s="112"/>
      <c r="R64" s="112"/>
      <c r="S64" s="112"/>
      <c r="T64" s="108"/>
      <c r="U64" s="108"/>
      <c r="V64" s="108"/>
    </row>
    <row r="65" spans="1:22" s="32" customFormat="1" x14ac:dyDescent="0.25">
      <c r="A65" s="522"/>
      <c r="B65" s="196" t="s">
        <v>221</v>
      </c>
      <c r="C65" s="197" t="s">
        <v>222</v>
      </c>
      <c r="D65" s="187" t="s">
        <v>104</v>
      </c>
      <c r="E65" s="217" t="s">
        <v>223</v>
      </c>
      <c r="F65" s="217" t="s">
        <v>224</v>
      </c>
      <c r="G65" s="458" t="s">
        <v>744</v>
      </c>
      <c r="H65" s="189" t="s">
        <v>937</v>
      </c>
      <c r="I65" s="479">
        <v>199</v>
      </c>
      <c r="J65" s="208"/>
      <c r="K65" s="208"/>
      <c r="L65" s="209"/>
      <c r="M65" s="92"/>
      <c r="N65" s="206"/>
      <c r="O65" s="112"/>
      <c r="P65" s="109"/>
      <c r="Q65" s="112"/>
      <c r="R65" s="112"/>
      <c r="S65" s="112"/>
      <c r="T65" s="108"/>
      <c r="U65" s="108"/>
      <c r="V65" s="108"/>
    </row>
    <row r="66" spans="1:22" s="32" customFormat="1" x14ac:dyDescent="0.25">
      <c r="A66" s="522"/>
      <c r="B66" s="196" t="s">
        <v>590</v>
      </c>
      <c r="C66" s="197" t="s">
        <v>225</v>
      </c>
      <c r="D66" s="187" t="s">
        <v>115</v>
      </c>
      <c r="E66" s="217" t="s">
        <v>226</v>
      </c>
      <c r="F66" s="217" t="s">
        <v>227</v>
      </c>
      <c r="G66" s="458" t="s">
        <v>745</v>
      </c>
      <c r="H66" s="189" t="s">
        <v>938</v>
      </c>
      <c r="I66" s="479">
        <v>229</v>
      </c>
      <c r="J66" s="208"/>
      <c r="K66" s="208"/>
      <c r="L66" s="209"/>
      <c r="M66" s="92"/>
      <c r="N66" s="206"/>
      <c r="O66" s="112"/>
      <c r="P66" s="109"/>
      <c r="Q66" s="112"/>
      <c r="R66" s="112"/>
      <c r="S66" s="112"/>
      <c r="T66" s="108"/>
      <c r="U66" s="108"/>
      <c r="V66" s="108"/>
    </row>
    <row r="67" spans="1:22" s="32" customFormat="1" x14ac:dyDescent="0.25">
      <c r="A67" s="522"/>
      <c r="B67" s="196" t="s">
        <v>5088</v>
      </c>
      <c r="C67" s="197" t="s">
        <v>228</v>
      </c>
      <c r="D67" s="187" t="s">
        <v>120</v>
      </c>
      <c r="E67" s="217" t="s">
        <v>229</v>
      </c>
      <c r="F67" s="217" t="s">
        <v>230</v>
      </c>
      <c r="G67" s="458" t="s">
        <v>746</v>
      </c>
      <c r="H67" s="189" t="s">
        <v>982</v>
      </c>
      <c r="I67" s="479">
        <v>263</v>
      </c>
      <c r="J67" s="208"/>
      <c r="K67" s="208"/>
      <c r="L67" s="209"/>
      <c r="M67" s="92"/>
      <c r="N67" s="206"/>
      <c r="O67" s="112"/>
      <c r="P67" s="109"/>
      <c r="Q67" s="112"/>
      <c r="R67" s="112"/>
      <c r="S67" s="112"/>
      <c r="T67" s="108"/>
      <c r="U67" s="108"/>
      <c r="V67" s="108"/>
    </row>
    <row r="68" spans="1:22" s="32" customFormat="1" x14ac:dyDescent="0.25">
      <c r="A68" s="522"/>
      <c r="B68" s="196" t="s">
        <v>5089</v>
      </c>
      <c r="C68" s="197" t="s">
        <v>231</v>
      </c>
      <c r="D68" s="187" t="s">
        <v>120</v>
      </c>
      <c r="E68" s="217" t="s">
        <v>232</v>
      </c>
      <c r="F68" s="217" t="s">
        <v>233</v>
      </c>
      <c r="G68" s="458" t="s">
        <v>747</v>
      </c>
      <c r="H68" s="189" t="s">
        <v>939</v>
      </c>
      <c r="I68" s="479">
        <v>279</v>
      </c>
      <c r="J68" s="208"/>
      <c r="K68" s="208"/>
      <c r="L68" s="209"/>
      <c r="M68" s="92"/>
      <c r="N68" s="206"/>
      <c r="O68" s="112"/>
      <c r="P68" s="109"/>
      <c r="Q68" s="112"/>
      <c r="R68" s="112"/>
      <c r="S68" s="112"/>
      <c r="T68" s="108"/>
      <c r="U68" s="108"/>
      <c r="V68" s="108"/>
    </row>
    <row r="69" spans="1:22" x14ac:dyDescent="0.25">
      <c r="A69" s="438"/>
      <c r="B69" s="239" t="s">
        <v>5076</v>
      </c>
      <c r="C69" s="240"/>
      <c r="D69" s="258"/>
      <c r="E69" s="307">
        <f>COUNTA(C70:C72)</f>
        <v>3</v>
      </c>
      <c r="F69" s="241"/>
      <c r="G69" s="510"/>
      <c r="H69" s="504"/>
      <c r="I69" s="486">
        <f>SUM(I70:I72)</f>
        <v>641.25</v>
      </c>
      <c r="J69" s="268">
        <v>0.25</v>
      </c>
      <c r="K69" s="268">
        <v>0.12</v>
      </c>
      <c r="L69" s="269">
        <f t="shared" si="1"/>
        <v>420</v>
      </c>
      <c r="M69" s="92"/>
      <c r="N69" s="229">
        <f>SUM(L69*$R$5*$R$10)</f>
        <v>420</v>
      </c>
      <c r="O69" s="48"/>
      <c r="P69" s="230">
        <f t="shared" si="2"/>
        <v>392.52336448598129</v>
      </c>
      <c r="Q69" s="48"/>
      <c r="R69" s="48"/>
      <c r="S69" s="48"/>
      <c r="T69" s="111"/>
      <c r="U69" s="111"/>
      <c r="V69" s="111"/>
    </row>
    <row r="70" spans="1:22" s="116" customFormat="1" x14ac:dyDescent="0.25">
      <c r="A70" s="522"/>
      <c r="B70" s="196" t="s">
        <v>573</v>
      </c>
      <c r="C70" s="214" t="s">
        <v>234</v>
      </c>
      <c r="D70" s="215" t="s">
        <v>142</v>
      </c>
      <c r="E70" s="440" t="s">
        <v>235</v>
      </c>
      <c r="F70" s="440" t="s">
        <v>236</v>
      </c>
      <c r="G70" s="454" t="s">
        <v>748</v>
      </c>
      <c r="H70" s="189" t="s">
        <v>855</v>
      </c>
      <c r="I70" s="487">
        <v>220</v>
      </c>
      <c r="J70" s="210"/>
      <c r="K70" s="210"/>
      <c r="L70" s="211"/>
      <c r="M70" s="113"/>
      <c r="N70" s="212"/>
      <c r="O70" s="114"/>
      <c r="P70" s="115"/>
      <c r="Q70" s="114"/>
      <c r="R70" s="114"/>
      <c r="S70" s="114"/>
      <c r="T70" s="114"/>
      <c r="U70" s="114"/>
      <c r="V70" s="114"/>
    </row>
    <row r="71" spans="1:22" s="116" customFormat="1" x14ac:dyDescent="0.25">
      <c r="A71" s="522"/>
      <c r="B71" s="196" t="s">
        <v>574</v>
      </c>
      <c r="C71" s="214" t="s">
        <v>237</v>
      </c>
      <c r="D71" s="215" t="s">
        <v>142</v>
      </c>
      <c r="E71" s="217" t="s">
        <v>238</v>
      </c>
      <c r="F71" s="217" t="s">
        <v>239</v>
      </c>
      <c r="G71" s="455" t="s">
        <v>749</v>
      </c>
      <c r="H71" s="189" t="s">
        <v>856</v>
      </c>
      <c r="I71" s="479">
        <v>210</v>
      </c>
      <c r="J71" s="210"/>
      <c r="K71" s="210"/>
      <c r="L71" s="211"/>
      <c r="M71" s="113"/>
      <c r="N71" s="212"/>
      <c r="O71" s="114"/>
      <c r="P71" s="115"/>
      <c r="Q71" s="114"/>
      <c r="R71" s="114"/>
      <c r="S71" s="114"/>
      <c r="T71" s="114"/>
      <c r="U71" s="114"/>
      <c r="V71" s="114"/>
    </row>
    <row r="72" spans="1:22" s="116" customFormat="1" x14ac:dyDescent="0.25">
      <c r="A72" s="522"/>
      <c r="B72" s="196" t="s">
        <v>575</v>
      </c>
      <c r="C72" s="214" t="s">
        <v>240</v>
      </c>
      <c r="D72" s="215" t="s">
        <v>142</v>
      </c>
      <c r="E72" s="217" t="s">
        <v>496</v>
      </c>
      <c r="F72" s="217" t="s">
        <v>497</v>
      </c>
      <c r="G72" s="455" t="s">
        <v>750</v>
      </c>
      <c r="H72" s="189" t="s">
        <v>857</v>
      </c>
      <c r="I72" s="479">
        <v>211.25</v>
      </c>
      <c r="J72" s="210"/>
      <c r="K72" s="210"/>
      <c r="L72" s="211"/>
      <c r="M72" s="113"/>
      <c r="N72" s="212"/>
      <c r="O72" s="114"/>
      <c r="P72" s="115"/>
      <c r="Q72" s="114"/>
      <c r="R72" s="114"/>
      <c r="S72" s="114"/>
      <c r="T72" s="114"/>
      <c r="U72" s="114"/>
      <c r="V72" s="114"/>
    </row>
    <row r="73" spans="1:22" s="14" customFormat="1" x14ac:dyDescent="0.25">
      <c r="A73" s="438"/>
      <c r="B73" s="239" t="s">
        <v>5077</v>
      </c>
      <c r="C73" s="239"/>
      <c r="D73" s="272"/>
      <c r="E73" s="307">
        <f>COUNTA(C74:C81)</f>
        <v>8</v>
      </c>
      <c r="F73" s="273"/>
      <c r="G73" s="509"/>
      <c r="H73" s="503"/>
      <c r="I73" s="486">
        <f>SUM(I74:I81)</f>
        <v>2982</v>
      </c>
      <c r="J73" s="268">
        <v>0.25</v>
      </c>
      <c r="K73" s="268">
        <v>0.12</v>
      </c>
      <c r="L73" s="269">
        <f t="shared" si="1"/>
        <v>1970</v>
      </c>
      <c r="M73" s="30"/>
      <c r="N73" s="229">
        <f>SUM(L73*$R$5*$R$10)</f>
        <v>1970</v>
      </c>
      <c r="O73" s="75"/>
      <c r="P73" s="270">
        <f t="shared" si="2"/>
        <v>1841.1214953271026</v>
      </c>
      <c r="Q73" s="75"/>
      <c r="R73" s="75"/>
      <c r="S73" s="75"/>
      <c r="T73" s="75"/>
      <c r="U73" s="75"/>
      <c r="V73" s="75"/>
    </row>
    <row r="74" spans="1:22" s="120" customFormat="1" x14ac:dyDescent="0.25">
      <c r="A74" s="522"/>
      <c r="B74" s="196" t="s">
        <v>853</v>
      </c>
      <c r="C74" s="197" t="s">
        <v>5066</v>
      </c>
      <c r="D74" s="187" t="s">
        <v>102</v>
      </c>
      <c r="E74" s="217" t="s">
        <v>241</v>
      </c>
      <c r="F74" s="198" t="s">
        <v>242</v>
      </c>
      <c r="G74" s="455" t="s">
        <v>858</v>
      </c>
      <c r="H74" s="189" t="s">
        <v>940</v>
      </c>
      <c r="I74" s="534">
        <v>499</v>
      </c>
      <c r="J74" s="247"/>
      <c r="K74" s="247"/>
      <c r="L74" s="248"/>
      <c r="M74" s="42"/>
      <c r="N74" s="249"/>
      <c r="O74" s="118"/>
      <c r="P74" s="119"/>
      <c r="Q74" s="118"/>
      <c r="R74" s="118"/>
      <c r="S74" s="118"/>
      <c r="T74" s="118"/>
      <c r="U74" s="118"/>
      <c r="V74" s="118"/>
    </row>
    <row r="75" spans="1:22" s="120" customFormat="1" x14ac:dyDescent="0.25">
      <c r="A75" s="522"/>
      <c r="B75" s="196" t="s">
        <v>5090</v>
      </c>
      <c r="C75" s="197" t="s">
        <v>243</v>
      </c>
      <c r="D75" s="187" t="s">
        <v>27</v>
      </c>
      <c r="E75" s="217" t="s">
        <v>244</v>
      </c>
      <c r="F75" s="217" t="s">
        <v>245</v>
      </c>
      <c r="G75" s="455" t="s">
        <v>751</v>
      </c>
      <c r="H75" s="189" t="s">
        <v>941</v>
      </c>
      <c r="I75" s="495">
        <v>269</v>
      </c>
      <c r="J75" s="247"/>
      <c r="K75" s="247"/>
      <c r="L75" s="248"/>
      <c r="M75" s="42"/>
      <c r="N75" s="249"/>
      <c r="O75" s="118"/>
      <c r="P75" s="119"/>
      <c r="Q75" s="118"/>
      <c r="R75" s="118"/>
      <c r="S75" s="118"/>
      <c r="T75" s="118"/>
      <c r="U75" s="118"/>
      <c r="V75" s="118"/>
    </row>
    <row r="76" spans="1:22" s="120" customFormat="1" ht="14.25" customHeight="1" x14ac:dyDescent="0.25">
      <c r="A76" s="522"/>
      <c r="B76" s="196" t="s">
        <v>591</v>
      </c>
      <c r="C76" s="197" t="s">
        <v>246</v>
      </c>
      <c r="D76" s="187" t="s">
        <v>109</v>
      </c>
      <c r="E76" s="217" t="s">
        <v>247</v>
      </c>
      <c r="F76" s="217" t="s">
        <v>248</v>
      </c>
      <c r="G76" s="455" t="s">
        <v>752</v>
      </c>
      <c r="H76" s="189" t="s">
        <v>942</v>
      </c>
      <c r="I76" s="495">
        <v>252</v>
      </c>
      <c r="J76" s="247"/>
      <c r="K76" s="247"/>
      <c r="L76" s="248"/>
      <c r="M76" s="42"/>
      <c r="N76" s="249"/>
      <c r="O76" s="118"/>
      <c r="P76" s="119"/>
      <c r="Q76" s="118"/>
      <c r="R76" s="118"/>
      <c r="S76" s="118"/>
      <c r="T76" s="118"/>
      <c r="U76" s="118"/>
      <c r="V76" s="118"/>
    </row>
    <row r="77" spans="1:22" s="120" customFormat="1" ht="14.25" customHeight="1" x14ac:dyDescent="0.25">
      <c r="A77" s="522"/>
      <c r="B77" s="196" t="s">
        <v>249</v>
      </c>
      <c r="C77" s="197" t="s">
        <v>250</v>
      </c>
      <c r="D77" s="187" t="s">
        <v>27</v>
      </c>
      <c r="E77" s="217" t="s">
        <v>251</v>
      </c>
      <c r="F77" s="217" t="s">
        <v>252</v>
      </c>
      <c r="G77" s="455" t="s">
        <v>753</v>
      </c>
      <c r="H77" s="189" t="s">
        <v>943</v>
      </c>
      <c r="I77" s="495">
        <v>189</v>
      </c>
      <c r="J77" s="247"/>
      <c r="K77" s="247"/>
      <c r="L77" s="248"/>
      <c r="M77" s="42"/>
      <c r="N77" s="249"/>
      <c r="O77" s="118"/>
      <c r="P77" s="119"/>
      <c r="Q77" s="118"/>
      <c r="R77" s="118"/>
      <c r="S77" s="118"/>
      <c r="T77" s="118"/>
      <c r="U77" s="118"/>
      <c r="V77" s="118"/>
    </row>
    <row r="78" spans="1:22" s="120" customFormat="1" ht="14.25" customHeight="1" x14ac:dyDescent="0.25">
      <c r="A78" s="522"/>
      <c r="B78" s="196" t="s">
        <v>884</v>
      </c>
      <c r="C78" s="197" t="s">
        <v>253</v>
      </c>
      <c r="D78" s="187" t="s">
        <v>102</v>
      </c>
      <c r="E78" s="217" t="s">
        <v>254</v>
      </c>
      <c r="F78" s="198" t="s">
        <v>255</v>
      </c>
      <c r="G78" s="499" t="s">
        <v>859</v>
      </c>
      <c r="H78" s="189" t="s">
        <v>944</v>
      </c>
      <c r="I78" s="534">
        <v>499</v>
      </c>
      <c r="J78" s="247"/>
      <c r="K78" s="247"/>
      <c r="L78" s="248"/>
      <c r="M78" s="42"/>
      <c r="N78" s="249"/>
      <c r="O78" s="118"/>
      <c r="P78" s="119"/>
      <c r="Q78" s="118"/>
      <c r="R78" s="118"/>
      <c r="S78" s="118"/>
      <c r="T78" s="118"/>
      <c r="U78" s="118"/>
      <c r="V78" s="118"/>
    </row>
    <row r="79" spans="1:22" s="120" customFormat="1" ht="14.25" customHeight="1" x14ac:dyDescent="0.25">
      <c r="A79" s="522"/>
      <c r="B79" s="196" t="s">
        <v>256</v>
      </c>
      <c r="C79" s="197" t="s">
        <v>257</v>
      </c>
      <c r="D79" s="187" t="s">
        <v>102</v>
      </c>
      <c r="E79" s="217" t="s">
        <v>258</v>
      </c>
      <c r="F79" s="198" t="s">
        <v>259</v>
      </c>
      <c r="G79" s="502" t="s">
        <v>860</v>
      </c>
      <c r="H79" s="189" t="s">
        <v>945</v>
      </c>
      <c r="I79" s="534">
        <v>499</v>
      </c>
      <c r="J79" s="247"/>
      <c r="K79" s="247"/>
      <c r="L79" s="248"/>
      <c r="M79" s="42"/>
      <c r="N79" s="249"/>
      <c r="O79" s="118"/>
      <c r="P79" s="119"/>
      <c r="Q79" s="118"/>
      <c r="R79" s="118"/>
      <c r="S79" s="118"/>
      <c r="T79" s="118"/>
      <c r="U79" s="118"/>
      <c r="V79" s="118"/>
    </row>
    <row r="80" spans="1:22" s="120" customFormat="1" x14ac:dyDescent="0.25">
      <c r="A80" s="522"/>
      <c r="B80" s="196" t="s">
        <v>885</v>
      </c>
      <c r="C80" s="197" t="s">
        <v>260</v>
      </c>
      <c r="D80" s="187" t="s">
        <v>102</v>
      </c>
      <c r="E80" s="217" t="s">
        <v>261</v>
      </c>
      <c r="F80" s="198" t="s">
        <v>262</v>
      </c>
      <c r="G80" s="502" t="s">
        <v>861</v>
      </c>
      <c r="H80" s="189" t="s">
        <v>946</v>
      </c>
      <c r="I80" s="534">
        <v>499</v>
      </c>
      <c r="J80" s="247"/>
      <c r="K80" s="247"/>
      <c r="L80" s="248"/>
      <c r="M80" s="42"/>
      <c r="N80" s="249"/>
      <c r="O80" s="118"/>
      <c r="P80" s="119"/>
      <c r="Q80" s="118"/>
      <c r="R80" s="118"/>
      <c r="S80" s="118"/>
      <c r="T80" s="118"/>
      <c r="U80" s="118"/>
      <c r="V80" s="118"/>
    </row>
    <row r="81" spans="1:22" s="120" customFormat="1" x14ac:dyDescent="0.25">
      <c r="A81" s="522"/>
      <c r="B81" s="196" t="s">
        <v>886</v>
      </c>
      <c r="C81" s="197" t="s">
        <v>263</v>
      </c>
      <c r="D81" s="187" t="s">
        <v>120</v>
      </c>
      <c r="E81" s="217" t="s">
        <v>264</v>
      </c>
      <c r="F81" s="217" t="s">
        <v>265</v>
      </c>
      <c r="G81" s="458" t="s">
        <v>754</v>
      </c>
      <c r="H81" s="189" t="s">
        <v>983</v>
      </c>
      <c r="I81" s="495">
        <v>276</v>
      </c>
      <c r="J81" s="247"/>
      <c r="K81" s="247"/>
      <c r="L81" s="248"/>
      <c r="M81" s="42"/>
      <c r="N81" s="249"/>
      <c r="O81" s="118"/>
      <c r="P81" s="119"/>
      <c r="Q81" s="118"/>
      <c r="R81" s="118"/>
      <c r="S81" s="118"/>
      <c r="T81" s="118"/>
      <c r="U81" s="118"/>
      <c r="V81" s="118"/>
    </row>
    <row r="82" spans="1:22" s="14" customFormat="1" x14ac:dyDescent="0.25">
      <c r="A82" s="517" t="s">
        <v>43</v>
      </c>
      <c r="B82" s="239" t="s">
        <v>5078</v>
      </c>
      <c r="C82" s="239"/>
      <c r="D82" s="272"/>
      <c r="E82" s="307">
        <f>COUNTA(C83:C87)</f>
        <v>5</v>
      </c>
      <c r="F82" s="273"/>
      <c r="G82" s="509"/>
      <c r="H82" s="503"/>
      <c r="I82" s="486">
        <f>SUM(I83:I87)</f>
        <v>2304</v>
      </c>
      <c r="J82" s="268">
        <v>0.25</v>
      </c>
      <c r="K82" s="268">
        <v>0.12</v>
      </c>
      <c r="L82" s="269">
        <f t="shared" ref="L82" si="3">ROUND(I82*(1-J82)*(1-K82),-1)</f>
        <v>1520</v>
      </c>
      <c r="M82" s="30"/>
      <c r="N82" s="229">
        <f>SUM(L82*$R$5*$R$10)</f>
        <v>1520</v>
      </c>
      <c r="O82" s="75"/>
      <c r="P82" s="270">
        <f t="shared" ref="P82" si="4">N82/1.07</f>
        <v>1420.5607476635514</v>
      </c>
      <c r="Q82" s="75"/>
      <c r="R82" s="75"/>
      <c r="S82" s="75"/>
      <c r="T82" s="75"/>
      <c r="U82" s="75"/>
      <c r="V82" s="75"/>
    </row>
    <row r="83" spans="1:22" s="120" customFormat="1" x14ac:dyDescent="0.25">
      <c r="A83" s="522"/>
      <c r="B83" s="470" t="s">
        <v>843</v>
      </c>
      <c r="C83" s="197" t="s">
        <v>832</v>
      </c>
      <c r="D83" s="187" t="s">
        <v>833</v>
      </c>
      <c r="E83" s="192" t="s">
        <v>182</v>
      </c>
      <c r="F83" s="198" t="s">
        <v>838</v>
      </c>
      <c r="G83" s="455" t="s">
        <v>182</v>
      </c>
      <c r="H83" s="189" t="s">
        <v>182</v>
      </c>
      <c r="I83" s="488">
        <v>544</v>
      </c>
      <c r="J83" s="247"/>
      <c r="K83" s="247"/>
      <c r="L83" s="248"/>
      <c r="M83" s="42"/>
      <c r="N83" s="249"/>
      <c r="O83" s="118"/>
      <c r="P83" s="119"/>
      <c r="Q83" s="118"/>
      <c r="R83" s="118"/>
      <c r="S83" s="118"/>
      <c r="T83" s="118"/>
      <c r="U83" s="118"/>
      <c r="V83" s="118"/>
    </row>
    <row r="84" spans="1:22" s="120" customFormat="1" x14ac:dyDescent="0.25">
      <c r="A84" s="522"/>
      <c r="B84" s="470" t="s">
        <v>844</v>
      </c>
      <c r="C84" s="197" t="s">
        <v>834</v>
      </c>
      <c r="D84" s="187" t="s">
        <v>833</v>
      </c>
      <c r="E84" s="192" t="s">
        <v>182</v>
      </c>
      <c r="F84" s="198" t="s">
        <v>839</v>
      </c>
      <c r="G84" s="455" t="s">
        <v>182</v>
      </c>
      <c r="H84" s="189" t="s">
        <v>182</v>
      </c>
      <c r="I84" s="488">
        <v>440</v>
      </c>
      <c r="J84" s="247"/>
      <c r="K84" s="247"/>
      <c r="L84" s="248"/>
      <c r="M84" s="42"/>
      <c r="N84" s="249"/>
      <c r="O84" s="118"/>
      <c r="P84" s="119"/>
      <c r="Q84" s="118"/>
      <c r="R84" s="118"/>
      <c r="S84" s="118"/>
      <c r="T84" s="118"/>
      <c r="U84" s="118"/>
      <c r="V84" s="118"/>
    </row>
    <row r="85" spans="1:22" s="120" customFormat="1" x14ac:dyDescent="0.25">
      <c r="A85" s="522"/>
      <c r="B85" s="470" t="s">
        <v>845</v>
      </c>
      <c r="C85" s="197" t="s">
        <v>835</v>
      </c>
      <c r="D85" s="187" t="s">
        <v>833</v>
      </c>
      <c r="E85" s="192" t="s">
        <v>182</v>
      </c>
      <c r="F85" s="198" t="s">
        <v>840</v>
      </c>
      <c r="G85" s="455" t="s">
        <v>182</v>
      </c>
      <c r="H85" s="189" t="s">
        <v>182</v>
      </c>
      <c r="I85" s="488">
        <v>440</v>
      </c>
      <c r="J85" s="247"/>
      <c r="K85" s="247"/>
      <c r="L85" s="248"/>
      <c r="M85" s="42"/>
      <c r="N85" s="249"/>
      <c r="O85" s="118"/>
      <c r="P85" s="119"/>
      <c r="Q85" s="118"/>
      <c r="R85" s="118"/>
      <c r="S85" s="118"/>
      <c r="T85" s="118"/>
      <c r="U85" s="118"/>
      <c r="V85" s="118"/>
    </row>
    <row r="86" spans="1:22" s="120" customFormat="1" x14ac:dyDescent="0.25">
      <c r="A86" s="522"/>
      <c r="B86" s="470" t="s">
        <v>846</v>
      </c>
      <c r="C86" s="197" t="s">
        <v>836</v>
      </c>
      <c r="D86" s="187" t="s">
        <v>833</v>
      </c>
      <c r="E86" s="192" t="s">
        <v>182</v>
      </c>
      <c r="F86" s="198" t="s">
        <v>841</v>
      </c>
      <c r="G86" s="455" t="s">
        <v>182</v>
      </c>
      <c r="H86" s="189" t="s">
        <v>182</v>
      </c>
      <c r="I86" s="488">
        <v>440</v>
      </c>
      <c r="J86" s="247"/>
      <c r="K86" s="247"/>
      <c r="L86" s="248"/>
      <c r="M86" s="42"/>
      <c r="N86" s="249"/>
      <c r="O86" s="118"/>
      <c r="P86" s="119"/>
      <c r="Q86" s="118"/>
      <c r="R86" s="118"/>
      <c r="S86" s="118"/>
      <c r="T86" s="118"/>
      <c r="U86" s="118"/>
      <c r="V86" s="118"/>
    </row>
    <row r="87" spans="1:22" s="120" customFormat="1" x14ac:dyDescent="0.25">
      <c r="A87" s="522"/>
      <c r="B87" s="470" t="s">
        <v>847</v>
      </c>
      <c r="C87" s="197" t="s">
        <v>837</v>
      </c>
      <c r="D87" s="187" t="s">
        <v>833</v>
      </c>
      <c r="E87" s="192" t="s">
        <v>182</v>
      </c>
      <c r="F87" s="198" t="s">
        <v>842</v>
      </c>
      <c r="G87" s="455" t="s">
        <v>182</v>
      </c>
      <c r="H87" s="189" t="s">
        <v>182</v>
      </c>
      <c r="I87" s="488">
        <v>440</v>
      </c>
      <c r="J87" s="247"/>
      <c r="K87" s="247"/>
      <c r="L87" s="248"/>
      <c r="M87" s="42"/>
      <c r="N87" s="249"/>
      <c r="O87" s="118"/>
      <c r="P87" s="119"/>
      <c r="Q87" s="118"/>
      <c r="R87" s="118"/>
      <c r="S87" s="118"/>
      <c r="T87" s="118"/>
      <c r="U87" s="118"/>
      <c r="V87" s="118"/>
    </row>
    <row r="88" spans="1:22" s="14" customFormat="1" x14ac:dyDescent="0.25">
      <c r="A88" s="438"/>
      <c r="B88" s="239" t="s">
        <v>877</v>
      </c>
      <c r="C88" s="239"/>
      <c r="D88" s="272"/>
      <c r="E88" s="307">
        <f>COUNTA(C89:C90)</f>
        <v>2</v>
      </c>
      <c r="F88" s="273"/>
      <c r="G88" s="509"/>
      <c r="H88" s="503"/>
      <c r="I88" s="486">
        <f>SUM(I89:I90)</f>
        <v>298</v>
      </c>
      <c r="J88" s="268">
        <v>0.25</v>
      </c>
      <c r="K88" s="268">
        <v>0.12</v>
      </c>
      <c r="L88" s="269">
        <f t="shared" ref="L88:L125" si="5">ROUND(I88*(1-J88)*(1-K88),-1)</f>
        <v>200</v>
      </c>
      <c r="M88" s="30"/>
      <c r="N88" s="229">
        <f>SUM(L88*$R$5*$R$10)</f>
        <v>200</v>
      </c>
      <c r="O88" s="75"/>
      <c r="P88" s="270">
        <f t="shared" si="2"/>
        <v>186.91588785046727</v>
      </c>
      <c r="Q88" s="75"/>
      <c r="R88" s="75"/>
      <c r="S88" s="75"/>
      <c r="T88" s="75"/>
      <c r="U88" s="75"/>
      <c r="V88" s="75"/>
    </row>
    <row r="89" spans="1:22" s="32" customFormat="1" x14ac:dyDescent="0.25">
      <c r="A89" s="522"/>
      <c r="B89" s="196" t="s">
        <v>266</v>
      </c>
      <c r="C89" s="197" t="s">
        <v>266</v>
      </c>
      <c r="D89" s="187" t="s">
        <v>27</v>
      </c>
      <c r="E89" s="217" t="s">
        <v>267</v>
      </c>
      <c r="F89" s="217" t="s">
        <v>268</v>
      </c>
      <c r="G89" s="458" t="s">
        <v>755</v>
      </c>
      <c r="H89" s="189" t="s">
        <v>980</v>
      </c>
      <c r="I89" s="479">
        <v>159</v>
      </c>
      <c r="J89" s="199"/>
      <c r="K89" s="219"/>
      <c r="L89" s="200"/>
      <c r="M89" s="92"/>
      <c r="N89" s="206"/>
      <c r="O89" s="112"/>
      <c r="P89" s="109"/>
      <c r="Q89" s="112"/>
      <c r="R89" s="112"/>
      <c r="S89" s="112"/>
      <c r="T89" s="112"/>
      <c r="U89" s="112"/>
      <c r="V89" s="112"/>
    </row>
    <row r="90" spans="1:22" s="581" customFormat="1" ht="16.5" customHeight="1" x14ac:dyDescent="0.25">
      <c r="A90" s="585"/>
      <c r="B90" s="260" t="s">
        <v>5098</v>
      </c>
      <c r="C90" s="586" t="s">
        <v>269</v>
      </c>
      <c r="D90" s="587" t="s">
        <v>27</v>
      </c>
      <c r="E90" s="588" t="s">
        <v>270</v>
      </c>
      <c r="F90" s="588" t="s">
        <v>271</v>
      </c>
      <c r="G90" s="589" t="s">
        <v>756</v>
      </c>
      <c r="H90" s="590" t="s">
        <v>947</v>
      </c>
      <c r="I90" s="599">
        <v>139</v>
      </c>
      <c r="J90" s="601"/>
      <c r="K90" s="602"/>
      <c r="L90" s="603"/>
      <c r="M90" s="594"/>
      <c r="N90" s="595"/>
      <c r="O90" s="583"/>
      <c r="P90" s="596"/>
      <c r="Q90" s="583"/>
      <c r="R90" s="583"/>
      <c r="S90" s="583"/>
      <c r="T90" s="583"/>
      <c r="U90" s="583"/>
      <c r="V90" s="583"/>
    </row>
    <row r="91" spans="1:22" s="14" customFormat="1" x14ac:dyDescent="0.25">
      <c r="A91" s="438"/>
      <c r="B91" s="239" t="s">
        <v>5079</v>
      </c>
      <c r="C91" s="239"/>
      <c r="D91" s="274"/>
      <c r="E91" s="307">
        <f>COUNTA(C92:C93)</f>
        <v>2</v>
      </c>
      <c r="F91" s="273"/>
      <c r="G91" s="509"/>
      <c r="H91" s="503"/>
      <c r="I91" s="486">
        <f>SUM(I92:I93)</f>
        <v>530</v>
      </c>
      <c r="J91" s="268">
        <v>0.25</v>
      </c>
      <c r="K91" s="268">
        <v>0.12</v>
      </c>
      <c r="L91" s="269">
        <f t="shared" si="5"/>
        <v>350</v>
      </c>
      <c r="M91" s="30"/>
      <c r="N91" s="229">
        <f>SUM(L91*$R$5*$R$10)</f>
        <v>350</v>
      </c>
      <c r="O91" s="75"/>
      <c r="P91" s="270">
        <f t="shared" si="2"/>
        <v>327.10280373831773</v>
      </c>
      <c r="Q91" s="75"/>
      <c r="R91" s="75"/>
      <c r="S91" s="75"/>
      <c r="T91" s="75"/>
      <c r="U91" s="75"/>
      <c r="V91" s="75"/>
    </row>
    <row r="92" spans="1:22" s="32" customFormat="1" x14ac:dyDescent="0.25">
      <c r="A92" s="522"/>
      <c r="B92" s="196" t="s">
        <v>272</v>
      </c>
      <c r="C92" s="197" t="s">
        <v>273</v>
      </c>
      <c r="D92" s="187" t="s">
        <v>46</v>
      </c>
      <c r="E92" s="440" t="s">
        <v>274</v>
      </c>
      <c r="F92" s="440" t="s">
        <v>275</v>
      </c>
      <c r="G92" s="457" t="s">
        <v>757</v>
      </c>
      <c r="H92" s="189" t="s">
        <v>948</v>
      </c>
      <c r="I92" s="487">
        <v>299</v>
      </c>
      <c r="J92" s="219"/>
      <c r="K92" s="219"/>
      <c r="L92" s="200"/>
      <c r="M92" s="92"/>
      <c r="N92" s="206"/>
      <c r="O92" s="112"/>
      <c r="P92" s="109"/>
      <c r="Q92" s="112"/>
      <c r="R92" s="112"/>
      <c r="S92" s="112"/>
      <c r="T92" s="112"/>
      <c r="U92" s="112"/>
      <c r="V92" s="112"/>
    </row>
    <row r="93" spans="1:22" s="32" customFormat="1" x14ac:dyDescent="0.25">
      <c r="A93" s="522"/>
      <c r="B93" s="196" t="s">
        <v>276</v>
      </c>
      <c r="C93" s="197" t="s">
        <v>277</v>
      </c>
      <c r="D93" s="187" t="s">
        <v>120</v>
      </c>
      <c r="E93" s="217" t="s">
        <v>278</v>
      </c>
      <c r="F93" s="217" t="s">
        <v>279</v>
      </c>
      <c r="G93" s="458" t="s">
        <v>758</v>
      </c>
      <c r="H93" s="189" t="s">
        <v>984</v>
      </c>
      <c r="I93" s="479">
        <v>231</v>
      </c>
      <c r="J93" s="219"/>
      <c r="K93" s="219"/>
      <c r="L93" s="200"/>
      <c r="M93" s="92"/>
      <c r="N93" s="206"/>
      <c r="O93" s="112"/>
      <c r="P93" s="109"/>
      <c r="Q93" s="112"/>
      <c r="R93" s="112"/>
      <c r="S93" s="112"/>
      <c r="T93" s="112"/>
      <c r="U93" s="112"/>
      <c r="V93" s="112"/>
    </row>
    <row r="94" spans="1:22" s="14" customFormat="1" x14ac:dyDescent="0.25">
      <c r="A94" s="438"/>
      <c r="B94" s="239" t="s">
        <v>5080</v>
      </c>
      <c r="C94" s="239"/>
      <c r="D94" s="274"/>
      <c r="E94" s="307">
        <f>COUNTA(C95:C97)</f>
        <v>3</v>
      </c>
      <c r="F94" s="273"/>
      <c r="G94" s="509"/>
      <c r="H94" s="503"/>
      <c r="I94" s="486">
        <f>SUM(I95:I97)</f>
        <v>436</v>
      </c>
      <c r="J94" s="275">
        <v>0.25</v>
      </c>
      <c r="K94" s="275">
        <v>0.12</v>
      </c>
      <c r="L94" s="269">
        <f t="shared" si="5"/>
        <v>290</v>
      </c>
      <c r="M94" s="30"/>
      <c r="N94" s="229">
        <f>SUM(L94*$R$5*$R$10)</f>
        <v>290</v>
      </c>
      <c r="O94" s="75"/>
      <c r="P94" s="270">
        <f t="shared" si="2"/>
        <v>271.02803738317755</v>
      </c>
      <c r="Q94" s="75"/>
      <c r="R94" s="75"/>
      <c r="S94" s="75"/>
      <c r="T94" s="75"/>
      <c r="U94" s="75"/>
      <c r="V94" s="75"/>
    </row>
    <row r="95" spans="1:22" s="32" customFormat="1" x14ac:dyDescent="0.25">
      <c r="A95" s="522"/>
      <c r="B95" s="196" t="s">
        <v>592</v>
      </c>
      <c r="C95" s="197" t="s">
        <v>280</v>
      </c>
      <c r="D95" s="187" t="s">
        <v>115</v>
      </c>
      <c r="E95" s="440" t="s">
        <v>281</v>
      </c>
      <c r="F95" s="440" t="s">
        <v>282</v>
      </c>
      <c r="G95" s="457" t="s">
        <v>759</v>
      </c>
      <c r="H95" s="189" t="s">
        <v>949</v>
      </c>
      <c r="I95" s="487">
        <v>139</v>
      </c>
      <c r="J95" s="219"/>
      <c r="K95" s="219"/>
      <c r="L95" s="200"/>
      <c r="M95" s="110"/>
      <c r="N95" s="206"/>
      <c r="O95" s="112"/>
      <c r="P95" s="109"/>
      <c r="Q95" s="112"/>
      <c r="R95" s="112"/>
      <c r="S95" s="112"/>
      <c r="T95" s="112"/>
      <c r="U95" s="112"/>
      <c r="V95" s="112"/>
    </row>
    <row r="96" spans="1:22" s="120" customFormat="1" x14ac:dyDescent="0.25">
      <c r="A96" s="580"/>
      <c r="B96" s="196" t="s">
        <v>576</v>
      </c>
      <c r="C96" s="197" t="s">
        <v>283</v>
      </c>
      <c r="D96" s="187" t="s">
        <v>115</v>
      </c>
      <c r="E96" s="217" t="s">
        <v>494</v>
      </c>
      <c r="F96" s="217" t="s">
        <v>495</v>
      </c>
      <c r="G96" s="455" t="s">
        <v>182</v>
      </c>
      <c r="H96" s="551" t="s">
        <v>182</v>
      </c>
      <c r="I96" s="479">
        <v>199</v>
      </c>
      <c r="J96" s="466"/>
      <c r="K96" s="466"/>
      <c r="L96" s="467"/>
      <c r="M96" s="42"/>
      <c r="N96" s="249"/>
      <c r="O96" s="118"/>
      <c r="P96" s="119"/>
      <c r="Q96" s="118"/>
      <c r="R96" s="118"/>
      <c r="S96" s="118"/>
      <c r="T96" s="118"/>
      <c r="U96" s="118"/>
      <c r="V96" s="118"/>
    </row>
    <row r="97" spans="1:22" s="32" customFormat="1" x14ac:dyDescent="0.25">
      <c r="A97" s="522"/>
      <c r="B97" s="196" t="s">
        <v>284</v>
      </c>
      <c r="C97" s="197" t="s">
        <v>285</v>
      </c>
      <c r="D97" s="187" t="s">
        <v>27</v>
      </c>
      <c r="E97" s="217" t="s">
        <v>286</v>
      </c>
      <c r="F97" s="217" t="s">
        <v>287</v>
      </c>
      <c r="G97" s="458" t="s">
        <v>760</v>
      </c>
      <c r="H97" s="189" t="s">
        <v>950</v>
      </c>
      <c r="I97" s="479">
        <v>98</v>
      </c>
      <c r="J97" s="219"/>
      <c r="K97" s="219"/>
      <c r="L97" s="200"/>
      <c r="M97" s="92"/>
      <c r="N97" s="206"/>
      <c r="O97" s="112"/>
      <c r="P97" s="109"/>
      <c r="Q97" s="112"/>
      <c r="R97" s="112"/>
      <c r="S97" s="112"/>
      <c r="T97" s="112"/>
      <c r="U97" s="112"/>
      <c r="V97" s="112"/>
    </row>
    <row r="98" spans="1:22" s="14" customFormat="1" x14ac:dyDescent="0.25">
      <c r="A98" s="438"/>
      <c r="B98" s="239" t="s">
        <v>5081</v>
      </c>
      <c r="C98" s="239"/>
      <c r="D98" s="272"/>
      <c r="E98" s="307">
        <f>COUNTA(C99:C104)</f>
        <v>6</v>
      </c>
      <c r="F98" s="273"/>
      <c r="G98" s="509"/>
      <c r="H98" s="503"/>
      <c r="I98" s="486">
        <f>SUM(I99:I104)</f>
        <v>1995.41</v>
      </c>
      <c r="J98" s="268">
        <v>0.25</v>
      </c>
      <c r="K98" s="268">
        <v>0.12</v>
      </c>
      <c r="L98" s="269">
        <f t="shared" si="5"/>
        <v>1320</v>
      </c>
      <c r="M98" s="30"/>
      <c r="N98" s="229">
        <f>SUM(L98*$R$5*$R$10)</f>
        <v>1320</v>
      </c>
      <c r="O98" s="75"/>
      <c r="P98" s="270">
        <f t="shared" si="2"/>
        <v>1233.6448598130839</v>
      </c>
      <c r="Q98" s="75"/>
      <c r="R98" s="75"/>
      <c r="S98" s="75"/>
      <c r="T98" s="75"/>
      <c r="U98" s="75"/>
      <c r="V98" s="75"/>
    </row>
    <row r="99" spans="1:22" s="122" customFormat="1" x14ac:dyDescent="0.25">
      <c r="A99" s="523"/>
      <c r="B99" s="196" t="s">
        <v>288</v>
      </c>
      <c r="C99" s="197" t="s">
        <v>289</v>
      </c>
      <c r="D99" s="187" t="s">
        <v>138</v>
      </c>
      <c r="E99" s="440" t="s">
        <v>290</v>
      </c>
      <c r="F99" s="440" t="s">
        <v>291</v>
      </c>
      <c r="G99" s="457" t="s">
        <v>761</v>
      </c>
      <c r="H99" s="189" t="s">
        <v>951</v>
      </c>
      <c r="I99" s="487">
        <v>317.79000000000002</v>
      </c>
      <c r="J99" s="210"/>
      <c r="K99" s="210"/>
      <c r="L99" s="211"/>
      <c r="M99" s="113"/>
      <c r="N99" s="250"/>
      <c r="O99" s="121"/>
      <c r="P99" s="115"/>
      <c r="Q99" s="121"/>
      <c r="R99" s="121"/>
      <c r="S99" s="121"/>
      <c r="T99" s="121"/>
      <c r="U99" s="121"/>
      <c r="V99" s="121"/>
    </row>
    <row r="100" spans="1:22" s="122" customFormat="1" x14ac:dyDescent="0.25">
      <c r="A100" s="523"/>
      <c r="B100" s="196" t="s">
        <v>593</v>
      </c>
      <c r="C100" s="197" t="s">
        <v>292</v>
      </c>
      <c r="D100" s="187" t="s">
        <v>138</v>
      </c>
      <c r="E100" s="217" t="s">
        <v>293</v>
      </c>
      <c r="F100" s="217" t="s">
        <v>294</v>
      </c>
      <c r="G100" s="458" t="s">
        <v>762</v>
      </c>
      <c r="H100" s="189" t="s">
        <v>985</v>
      </c>
      <c r="I100" s="479">
        <v>510.39000000000004</v>
      </c>
      <c r="J100" s="210"/>
      <c r="K100" s="210"/>
      <c r="L100" s="211"/>
      <c r="M100" s="113"/>
      <c r="N100" s="250"/>
      <c r="O100" s="121"/>
      <c r="P100" s="115"/>
      <c r="Q100" s="121"/>
      <c r="R100" s="121"/>
      <c r="S100" s="121"/>
      <c r="T100" s="121"/>
      <c r="U100" s="121"/>
      <c r="V100" s="121"/>
    </row>
    <row r="101" spans="1:22" s="122" customFormat="1" x14ac:dyDescent="0.25">
      <c r="A101" s="523"/>
      <c r="B101" s="196" t="s">
        <v>850</v>
      </c>
      <c r="C101" s="197" t="s">
        <v>476</v>
      </c>
      <c r="D101" s="187" t="s">
        <v>474</v>
      </c>
      <c r="E101" s="217" t="s">
        <v>477</v>
      </c>
      <c r="F101" s="217" t="s">
        <v>477</v>
      </c>
      <c r="G101" s="458" t="s">
        <v>763</v>
      </c>
      <c r="H101" s="189" t="s">
        <v>952</v>
      </c>
      <c r="I101" s="489">
        <v>149.5</v>
      </c>
      <c r="J101" s="210"/>
      <c r="K101" s="210"/>
      <c r="L101" s="211"/>
      <c r="M101" s="113"/>
      <c r="N101" s="250"/>
      <c r="O101" s="121"/>
      <c r="P101" s="115"/>
      <c r="Q101" s="121"/>
      <c r="R101" s="121"/>
      <c r="S101" s="121"/>
      <c r="T101" s="121"/>
      <c r="U101" s="121"/>
      <c r="V101" s="121"/>
    </row>
    <row r="102" spans="1:22" s="122" customFormat="1" x14ac:dyDescent="0.25">
      <c r="A102" s="523"/>
      <c r="B102" s="196" t="s">
        <v>295</v>
      </c>
      <c r="C102" s="197" t="s">
        <v>5067</v>
      </c>
      <c r="D102" s="187" t="s">
        <v>138</v>
      </c>
      <c r="E102" s="217" t="s">
        <v>296</v>
      </c>
      <c r="F102" s="217" t="s">
        <v>297</v>
      </c>
      <c r="G102" s="458" t="s">
        <v>764</v>
      </c>
      <c r="H102" s="189" t="s">
        <v>953</v>
      </c>
      <c r="I102" s="479">
        <v>362.73</v>
      </c>
      <c r="J102" s="210"/>
      <c r="K102" s="210"/>
      <c r="L102" s="211"/>
      <c r="M102" s="113"/>
      <c r="N102" s="250"/>
      <c r="O102" s="121"/>
      <c r="P102" s="115"/>
      <c r="Q102" s="121"/>
      <c r="R102" s="121"/>
      <c r="S102" s="121"/>
      <c r="T102" s="121"/>
      <c r="U102" s="121"/>
      <c r="V102" s="121"/>
    </row>
    <row r="103" spans="1:22" s="122" customFormat="1" x14ac:dyDescent="0.25">
      <c r="A103" s="523"/>
      <c r="B103" s="196" t="s">
        <v>851</v>
      </c>
      <c r="C103" s="197" t="s">
        <v>478</v>
      </c>
      <c r="D103" s="187" t="s">
        <v>474</v>
      </c>
      <c r="E103" s="217" t="s">
        <v>480</v>
      </c>
      <c r="F103" s="217" t="s">
        <v>479</v>
      </c>
      <c r="G103" s="458" t="s">
        <v>765</v>
      </c>
      <c r="H103" s="189" t="s">
        <v>954</v>
      </c>
      <c r="I103" s="489">
        <v>256</v>
      </c>
      <c r="J103" s="210"/>
      <c r="K103" s="210"/>
      <c r="L103" s="211"/>
      <c r="M103" s="113"/>
      <c r="N103" s="250"/>
      <c r="O103" s="121"/>
      <c r="P103" s="115"/>
      <c r="Q103" s="121"/>
      <c r="R103" s="121"/>
      <c r="S103" s="121"/>
      <c r="T103" s="121"/>
      <c r="U103" s="121"/>
      <c r="V103" s="121"/>
    </row>
    <row r="104" spans="1:22" s="122" customFormat="1" x14ac:dyDescent="0.25">
      <c r="A104" s="523"/>
      <c r="B104" s="196" t="s">
        <v>852</v>
      </c>
      <c r="C104" s="197" t="s">
        <v>473</v>
      </c>
      <c r="D104" s="187" t="s">
        <v>474</v>
      </c>
      <c r="E104" s="217" t="s">
        <v>475</v>
      </c>
      <c r="F104" s="217" t="s">
        <v>475</v>
      </c>
      <c r="G104" s="458" t="s">
        <v>766</v>
      </c>
      <c r="H104" s="189" t="s">
        <v>955</v>
      </c>
      <c r="I104" s="490">
        <v>399</v>
      </c>
      <c r="J104" s="210"/>
      <c r="K104" s="210"/>
      <c r="L104" s="211"/>
      <c r="M104" s="113"/>
      <c r="N104" s="250"/>
      <c r="O104" s="121"/>
      <c r="P104" s="115"/>
      <c r="Q104" s="121"/>
      <c r="R104" s="121"/>
      <c r="S104" s="121"/>
      <c r="T104" s="121"/>
      <c r="U104" s="121"/>
      <c r="V104" s="121"/>
    </row>
    <row r="105" spans="1:22" s="278" customFormat="1" x14ac:dyDescent="0.25">
      <c r="A105" s="439"/>
      <c r="B105" s="426" t="s">
        <v>5082</v>
      </c>
      <c r="C105" s="276"/>
      <c r="D105" s="277"/>
      <c r="E105" s="308">
        <f>SUM(E106+E110+E113+E119+E125)</f>
        <v>18</v>
      </c>
      <c r="F105" s="309"/>
      <c r="G105" s="511"/>
      <c r="H105" s="505"/>
      <c r="I105" s="491">
        <f>I106+I110+I113+I119+I125</f>
        <v>15114.5</v>
      </c>
      <c r="J105" s="242">
        <v>0.4</v>
      </c>
      <c r="K105" s="242">
        <v>0.12</v>
      </c>
      <c r="L105" s="243">
        <f t="shared" si="5"/>
        <v>7980</v>
      </c>
      <c r="M105" s="218"/>
      <c r="N105" s="245">
        <f>SUM(L105*$R$5*$R$10)</f>
        <v>7980</v>
      </c>
      <c r="P105" s="279">
        <f t="shared" si="2"/>
        <v>7457.9439252336442</v>
      </c>
      <c r="T105" s="280"/>
      <c r="U105" s="280"/>
    </row>
    <row r="106" spans="1:22" s="14" customFormat="1" x14ac:dyDescent="0.25">
      <c r="A106" s="439"/>
      <c r="B106" s="244" t="s">
        <v>5083</v>
      </c>
      <c r="C106" s="244"/>
      <c r="D106" s="281"/>
      <c r="E106" s="310">
        <f>COUNTA(C107:C109)</f>
        <v>3</v>
      </c>
      <c r="F106" s="282"/>
      <c r="G106" s="512"/>
      <c r="H106" s="506"/>
      <c r="I106" s="492">
        <f>SUM(I107:I109)</f>
        <v>4036</v>
      </c>
      <c r="J106" s="283">
        <v>0.25</v>
      </c>
      <c r="K106" s="283">
        <v>0.12</v>
      </c>
      <c r="L106" s="284">
        <f t="shared" si="5"/>
        <v>2660</v>
      </c>
      <c r="M106" s="30"/>
      <c r="N106" s="246">
        <f>SUM(L106*$R$5*$R$10)</f>
        <v>2660</v>
      </c>
      <c r="O106" s="75"/>
      <c r="P106" s="270">
        <f t="shared" si="2"/>
        <v>2485.9813084112147</v>
      </c>
      <c r="Q106" s="75"/>
      <c r="R106" s="75"/>
      <c r="S106" s="75"/>
      <c r="T106" s="75"/>
      <c r="U106" s="75"/>
    </row>
    <row r="107" spans="1:22" s="32" customFormat="1" x14ac:dyDescent="0.25">
      <c r="A107" s="524"/>
      <c r="B107" s="196" t="s">
        <v>595</v>
      </c>
      <c r="C107" s="197" t="s">
        <v>298</v>
      </c>
      <c r="D107" s="187" t="s">
        <v>100</v>
      </c>
      <c r="E107" s="440" t="s">
        <v>299</v>
      </c>
      <c r="F107" s="440" t="s">
        <v>299</v>
      </c>
      <c r="G107" s="457" t="s">
        <v>767</v>
      </c>
      <c r="H107" s="189" t="s">
        <v>956</v>
      </c>
      <c r="I107" s="487">
        <v>1724</v>
      </c>
      <c r="J107" s="219"/>
      <c r="K107" s="219"/>
      <c r="L107" s="200"/>
      <c r="M107" s="92"/>
      <c r="N107" s="206"/>
      <c r="P107" s="109"/>
    </row>
    <row r="108" spans="1:22" s="32" customFormat="1" x14ac:dyDescent="0.25">
      <c r="A108" s="524"/>
      <c r="B108" s="196" t="s">
        <v>594</v>
      </c>
      <c r="C108" s="197" t="s">
        <v>300</v>
      </c>
      <c r="D108" s="187" t="s">
        <v>100</v>
      </c>
      <c r="E108" s="217" t="s">
        <v>301</v>
      </c>
      <c r="F108" s="217" t="s">
        <v>301</v>
      </c>
      <c r="G108" s="458" t="s">
        <v>768</v>
      </c>
      <c r="H108" s="189" t="s">
        <v>957</v>
      </c>
      <c r="I108" s="479">
        <v>1724</v>
      </c>
      <c r="J108" s="219"/>
      <c r="K108" s="219"/>
      <c r="L108" s="200"/>
      <c r="M108" s="110"/>
      <c r="N108" s="206"/>
      <c r="P108" s="109"/>
    </row>
    <row r="109" spans="1:22" s="32" customFormat="1" x14ac:dyDescent="0.25">
      <c r="A109" s="525"/>
      <c r="B109" s="196" t="s">
        <v>596</v>
      </c>
      <c r="C109" s="197" t="s">
        <v>302</v>
      </c>
      <c r="D109" s="187" t="s">
        <v>794</v>
      </c>
      <c r="E109" s="217" t="s">
        <v>823</v>
      </c>
      <c r="F109" s="217" t="s">
        <v>823</v>
      </c>
      <c r="G109" s="458" t="s">
        <v>862</v>
      </c>
      <c r="H109" s="189" t="s">
        <v>958</v>
      </c>
      <c r="I109" s="479">
        <v>588</v>
      </c>
      <c r="J109" s="219"/>
      <c r="K109" s="219"/>
      <c r="L109" s="200"/>
      <c r="M109" s="92"/>
      <c r="N109" s="206"/>
      <c r="P109" s="109"/>
    </row>
    <row r="110" spans="1:22" s="14" customFormat="1" x14ac:dyDescent="0.25">
      <c r="A110" s="439"/>
      <c r="B110" s="244" t="s">
        <v>5084</v>
      </c>
      <c r="C110" s="244"/>
      <c r="D110" s="478"/>
      <c r="E110" s="310">
        <f>COUNTA(C111:C112)</f>
        <v>2</v>
      </c>
      <c r="F110" s="282"/>
      <c r="G110" s="512"/>
      <c r="H110" s="506"/>
      <c r="I110" s="492">
        <f>SUM(I111:I112)</f>
        <v>2207</v>
      </c>
      <c r="J110" s="283">
        <v>0.25</v>
      </c>
      <c r="K110" s="283">
        <v>0.12</v>
      </c>
      <c r="L110" s="284">
        <f t="shared" si="5"/>
        <v>1460</v>
      </c>
      <c r="M110" s="30"/>
      <c r="N110" s="246">
        <f>SUM(L110*$R$5*$R$10)</f>
        <v>1460</v>
      </c>
      <c r="O110" s="75"/>
      <c r="P110" s="270">
        <f t="shared" ref="P110:P125" si="6">N110/1.07</f>
        <v>1364.4859813084111</v>
      </c>
      <c r="Q110" s="75"/>
      <c r="R110" s="75"/>
      <c r="S110" s="75"/>
      <c r="T110" s="75"/>
      <c r="U110" s="75"/>
    </row>
    <row r="111" spans="1:22" s="32" customFormat="1" x14ac:dyDescent="0.25">
      <c r="A111" s="525"/>
      <c r="B111" s="196" t="s">
        <v>597</v>
      </c>
      <c r="C111" s="197" t="s">
        <v>303</v>
      </c>
      <c r="D111" s="187" t="s">
        <v>147</v>
      </c>
      <c r="E111" s="217" t="s">
        <v>824</v>
      </c>
      <c r="F111" s="217" t="s">
        <v>824</v>
      </c>
      <c r="G111" s="458" t="s">
        <v>863</v>
      </c>
      <c r="H111" s="189" t="s">
        <v>959</v>
      </c>
      <c r="I111" s="479">
        <v>1499</v>
      </c>
      <c r="J111" s="208"/>
      <c r="K111" s="219"/>
      <c r="L111" s="200"/>
      <c r="M111" s="92"/>
      <c r="N111" s="206"/>
      <c r="P111" s="109"/>
    </row>
    <row r="112" spans="1:22" s="32" customFormat="1" x14ac:dyDescent="0.25">
      <c r="A112" s="525"/>
      <c r="B112" s="196" t="s">
        <v>598</v>
      </c>
      <c r="C112" s="197" t="s">
        <v>304</v>
      </c>
      <c r="D112" s="187" t="s">
        <v>147</v>
      </c>
      <c r="E112" s="217" t="s">
        <v>825</v>
      </c>
      <c r="F112" s="217" t="s">
        <v>825</v>
      </c>
      <c r="G112" s="458" t="s">
        <v>864</v>
      </c>
      <c r="H112" s="189" t="s">
        <v>960</v>
      </c>
      <c r="I112" s="479">
        <v>708</v>
      </c>
      <c r="J112" s="208"/>
      <c r="K112" s="219"/>
      <c r="L112" s="200"/>
      <c r="M112" s="110"/>
      <c r="N112" s="206"/>
      <c r="P112" s="109"/>
    </row>
    <row r="113" spans="1:21" s="14" customFormat="1" x14ac:dyDescent="0.25">
      <c r="A113" s="439"/>
      <c r="B113" s="244" t="s">
        <v>5085</v>
      </c>
      <c r="C113" s="244"/>
      <c r="D113" s="478"/>
      <c r="E113" s="310">
        <f>COUNTA(C114:C118)</f>
        <v>5</v>
      </c>
      <c r="F113" s="282"/>
      <c r="G113" s="512"/>
      <c r="H113" s="506"/>
      <c r="I113" s="492">
        <f>SUM(I114:I118)</f>
        <v>3569.5</v>
      </c>
      <c r="J113" s="283">
        <v>0.25</v>
      </c>
      <c r="K113" s="283">
        <v>0.12</v>
      </c>
      <c r="L113" s="284">
        <f t="shared" si="5"/>
        <v>2360</v>
      </c>
      <c r="M113" s="30"/>
      <c r="N113" s="246">
        <f>SUM(L113*$R$5*$R$10)</f>
        <v>2360</v>
      </c>
      <c r="O113" s="75"/>
      <c r="P113" s="270">
        <f t="shared" si="6"/>
        <v>2205.6074766355141</v>
      </c>
      <c r="Q113" s="75"/>
      <c r="R113" s="75"/>
      <c r="S113" s="75"/>
      <c r="T113" s="75"/>
      <c r="U113" s="75"/>
    </row>
    <row r="114" spans="1:21" s="17" customFormat="1" x14ac:dyDescent="0.25">
      <c r="A114" s="526"/>
      <c r="B114" s="196" t="s">
        <v>599</v>
      </c>
      <c r="C114" s="197" t="s">
        <v>305</v>
      </c>
      <c r="D114" s="187" t="s">
        <v>103</v>
      </c>
      <c r="E114" s="440" t="s">
        <v>788</v>
      </c>
      <c r="F114" s="440" t="s">
        <v>788</v>
      </c>
      <c r="G114" s="454" t="s">
        <v>865</v>
      </c>
      <c r="H114" s="189" t="s">
        <v>961</v>
      </c>
      <c r="I114" s="487">
        <v>315</v>
      </c>
      <c r="J114" s="247"/>
      <c r="K114" s="466"/>
      <c r="L114" s="467"/>
      <c r="M114" s="42"/>
      <c r="N114" s="468"/>
      <c r="P114" s="119"/>
    </row>
    <row r="115" spans="1:21" x14ac:dyDescent="0.25">
      <c r="A115" s="525"/>
      <c r="B115" s="196" t="s">
        <v>600</v>
      </c>
      <c r="C115" s="197" t="s">
        <v>306</v>
      </c>
      <c r="D115" s="187" t="s">
        <v>147</v>
      </c>
      <c r="E115" s="217" t="s">
        <v>826</v>
      </c>
      <c r="F115" s="217" t="s">
        <v>826</v>
      </c>
      <c r="G115" s="458" t="s">
        <v>866</v>
      </c>
      <c r="H115" s="189" t="s">
        <v>962</v>
      </c>
      <c r="I115" s="479">
        <v>1406</v>
      </c>
      <c r="J115" s="208"/>
      <c r="K115" s="219"/>
      <c r="L115" s="200"/>
      <c r="M115" s="92"/>
      <c r="N115" s="221"/>
      <c r="P115" s="109"/>
    </row>
    <row r="116" spans="1:21" x14ac:dyDescent="0.25">
      <c r="A116" s="525"/>
      <c r="B116" s="196" t="s">
        <v>307</v>
      </c>
      <c r="C116" s="197" t="s">
        <v>308</v>
      </c>
      <c r="D116" s="187" t="s">
        <v>147</v>
      </c>
      <c r="E116" s="217" t="s">
        <v>827</v>
      </c>
      <c r="F116" s="217" t="s">
        <v>827</v>
      </c>
      <c r="G116" s="458" t="s">
        <v>867</v>
      </c>
      <c r="H116" s="189" t="s">
        <v>963</v>
      </c>
      <c r="I116" s="479">
        <v>565</v>
      </c>
      <c r="J116" s="208"/>
      <c r="K116" s="219"/>
      <c r="L116" s="200"/>
      <c r="M116" s="92"/>
      <c r="N116" s="221"/>
      <c r="P116" s="109"/>
    </row>
    <row r="117" spans="1:21" x14ac:dyDescent="0.25">
      <c r="A117" s="524"/>
      <c r="B117" s="196" t="s">
        <v>601</v>
      </c>
      <c r="C117" s="197" t="s">
        <v>309</v>
      </c>
      <c r="D117" s="187" t="s">
        <v>100</v>
      </c>
      <c r="E117" s="217" t="s">
        <v>310</v>
      </c>
      <c r="F117" s="217" t="s">
        <v>310</v>
      </c>
      <c r="G117" s="458" t="s">
        <v>769</v>
      </c>
      <c r="H117" s="189" t="s">
        <v>964</v>
      </c>
      <c r="I117" s="479">
        <v>577</v>
      </c>
      <c r="J117" s="208"/>
      <c r="K117" s="219"/>
      <c r="L117" s="200"/>
      <c r="M117" s="92"/>
      <c r="N117" s="221"/>
      <c r="P117" s="109"/>
    </row>
    <row r="118" spans="1:21" x14ac:dyDescent="0.25">
      <c r="A118" s="524"/>
      <c r="B118" s="196" t="s">
        <v>602</v>
      </c>
      <c r="C118" s="197" t="s">
        <v>311</v>
      </c>
      <c r="D118" s="187" t="s">
        <v>100</v>
      </c>
      <c r="E118" s="217" t="s">
        <v>312</v>
      </c>
      <c r="F118" s="217" t="s">
        <v>312</v>
      </c>
      <c r="G118" s="458" t="s">
        <v>770</v>
      </c>
      <c r="H118" s="189" t="s">
        <v>965</v>
      </c>
      <c r="I118" s="479">
        <v>706.5</v>
      </c>
      <c r="J118" s="208"/>
      <c r="K118" s="219"/>
      <c r="L118" s="200"/>
      <c r="M118" s="92"/>
      <c r="N118" s="221"/>
      <c r="P118" s="109"/>
    </row>
    <row r="119" spans="1:21" s="14" customFormat="1" x14ac:dyDescent="0.25">
      <c r="A119" s="439"/>
      <c r="B119" s="244" t="s">
        <v>5086</v>
      </c>
      <c r="C119" s="244"/>
      <c r="D119" s="478"/>
      <c r="E119" s="310">
        <f>COUNTA(C120:C124)</f>
        <v>5</v>
      </c>
      <c r="F119" s="282"/>
      <c r="G119" s="512"/>
      <c r="H119" s="506"/>
      <c r="I119" s="492">
        <f>SUM(I120:I124)</f>
        <v>3381.5</v>
      </c>
      <c r="J119" s="283">
        <v>0.25</v>
      </c>
      <c r="K119" s="283">
        <v>0.12</v>
      </c>
      <c r="L119" s="284">
        <f t="shared" si="5"/>
        <v>2230</v>
      </c>
      <c r="M119" s="30"/>
      <c r="N119" s="246">
        <f>SUM(L119*$R$5*$R$10)</f>
        <v>2230</v>
      </c>
      <c r="O119" s="75"/>
      <c r="P119" s="270">
        <f t="shared" si="6"/>
        <v>2084.1121495327102</v>
      </c>
      <c r="Q119" s="75"/>
      <c r="R119" s="75"/>
      <c r="S119" s="75"/>
      <c r="T119" s="75"/>
      <c r="U119" s="75"/>
    </row>
    <row r="120" spans="1:21" x14ac:dyDescent="0.25">
      <c r="A120" s="519" t="s">
        <v>43</v>
      </c>
      <c r="B120" s="196" t="s">
        <v>658</v>
      </c>
      <c r="C120" s="197" t="s">
        <v>659</v>
      </c>
      <c r="D120" s="187" t="s">
        <v>100</v>
      </c>
      <c r="E120" s="440" t="s">
        <v>660</v>
      </c>
      <c r="F120" s="440" t="s">
        <v>660</v>
      </c>
      <c r="G120" s="454" t="s">
        <v>771</v>
      </c>
      <c r="H120" s="189" t="s">
        <v>966</v>
      </c>
      <c r="I120" s="487">
        <v>543.5</v>
      </c>
      <c r="J120" s="208"/>
      <c r="K120" s="219"/>
      <c r="L120" s="200"/>
      <c r="M120" s="92"/>
      <c r="N120" s="221"/>
      <c r="P120" s="109"/>
    </row>
    <row r="121" spans="1:21" x14ac:dyDescent="0.25">
      <c r="A121" s="525"/>
      <c r="B121" s="196" t="s">
        <v>603</v>
      </c>
      <c r="C121" s="197" t="s">
        <v>313</v>
      </c>
      <c r="D121" s="187" t="s">
        <v>147</v>
      </c>
      <c r="E121" s="217" t="s">
        <v>828</v>
      </c>
      <c r="F121" s="217" t="s">
        <v>828</v>
      </c>
      <c r="G121" s="455" t="s">
        <v>868</v>
      </c>
      <c r="H121" s="189" t="s">
        <v>967</v>
      </c>
      <c r="I121" s="479">
        <v>1078</v>
      </c>
      <c r="J121" s="208"/>
      <c r="K121" s="219"/>
      <c r="L121" s="200"/>
      <c r="M121" s="92"/>
      <c r="N121" s="221"/>
      <c r="P121" s="109"/>
    </row>
    <row r="122" spans="1:21" x14ac:dyDescent="0.25">
      <c r="A122" s="525"/>
      <c r="B122" s="196" t="s">
        <v>604</v>
      </c>
      <c r="C122" s="197" t="s">
        <v>314</v>
      </c>
      <c r="D122" s="187" t="s">
        <v>147</v>
      </c>
      <c r="E122" s="217" t="s">
        <v>829</v>
      </c>
      <c r="F122" s="217" t="s">
        <v>829</v>
      </c>
      <c r="G122" s="220" t="s">
        <v>869</v>
      </c>
      <c r="H122" s="189" t="s">
        <v>968</v>
      </c>
      <c r="I122" s="479">
        <v>625</v>
      </c>
      <c r="J122" s="208"/>
      <c r="K122" s="219"/>
      <c r="L122" s="200"/>
      <c r="M122" s="92"/>
      <c r="N122" s="221"/>
      <c r="P122" s="109"/>
    </row>
    <row r="123" spans="1:21" ht="15" customHeight="1" x14ac:dyDescent="0.25">
      <c r="A123" s="525"/>
      <c r="B123" s="196" t="s">
        <v>605</v>
      </c>
      <c r="C123" s="197" t="s">
        <v>315</v>
      </c>
      <c r="D123" s="187" t="s">
        <v>147</v>
      </c>
      <c r="E123" s="217" t="s">
        <v>830</v>
      </c>
      <c r="F123" s="207" t="s">
        <v>830</v>
      </c>
      <c r="G123" s="458" t="s">
        <v>870</v>
      </c>
      <c r="H123" s="189" t="s">
        <v>969</v>
      </c>
      <c r="I123" s="479">
        <v>325</v>
      </c>
      <c r="J123" s="208"/>
      <c r="K123" s="208"/>
      <c r="L123" s="209"/>
      <c r="M123" s="92"/>
      <c r="N123" s="221"/>
      <c r="O123" s="48"/>
      <c r="P123" s="109"/>
      <c r="Q123" s="48"/>
      <c r="R123" s="48"/>
      <c r="S123" s="48"/>
    </row>
    <row r="124" spans="1:21" x14ac:dyDescent="0.25">
      <c r="A124" s="525"/>
      <c r="B124" s="196" t="s">
        <v>606</v>
      </c>
      <c r="C124" s="197" t="s">
        <v>316</v>
      </c>
      <c r="D124" s="187" t="s">
        <v>147</v>
      </c>
      <c r="E124" s="217" t="s">
        <v>831</v>
      </c>
      <c r="F124" s="217" t="s">
        <v>831</v>
      </c>
      <c r="G124" s="455" t="s">
        <v>871</v>
      </c>
      <c r="H124" s="189" t="s">
        <v>970</v>
      </c>
      <c r="I124" s="479">
        <v>810</v>
      </c>
      <c r="J124" s="208"/>
      <c r="K124" s="219"/>
      <c r="L124" s="200"/>
      <c r="M124" s="92"/>
      <c r="N124" s="221"/>
      <c r="P124" s="109"/>
    </row>
    <row r="125" spans="1:21" s="14" customFormat="1" x14ac:dyDescent="0.25">
      <c r="A125" s="439"/>
      <c r="B125" s="244" t="s">
        <v>5087</v>
      </c>
      <c r="C125" s="244"/>
      <c r="D125" s="281"/>
      <c r="E125" s="310">
        <f>COUNTA(C126:C128)</f>
        <v>3</v>
      </c>
      <c r="F125" s="282"/>
      <c r="G125" s="512"/>
      <c r="H125" s="506"/>
      <c r="I125" s="492">
        <f>SUM(I126:I128)</f>
        <v>1920.5</v>
      </c>
      <c r="J125" s="283">
        <v>0.25</v>
      </c>
      <c r="K125" s="283">
        <v>0.12</v>
      </c>
      <c r="L125" s="284">
        <f t="shared" si="5"/>
        <v>1270</v>
      </c>
      <c r="M125" s="30"/>
      <c r="N125" s="246">
        <f>SUM(L125*$R$5*$R$10)</f>
        <v>1270</v>
      </c>
      <c r="O125" s="75"/>
      <c r="P125" s="270">
        <f t="shared" si="6"/>
        <v>1186.9158878504672</v>
      </c>
      <c r="Q125" s="75"/>
      <c r="R125" s="75"/>
      <c r="S125" s="75"/>
      <c r="T125" s="75"/>
      <c r="U125" s="75"/>
    </row>
    <row r="126" spans="1:21" x14ac:dyDescent="0.25">
      <c r="A126" s="524"/>
      <c r="B126" s="196" t="s">
        <v>607</v>
      </c>
      <c r="C126" s="197" t="s">
        <v>317</v>
      </c>
      <c r="D126" s="187" t="s">
        <v>100</v>
      </c>
      <c r="E126" s="440" t="s">
        <v>318</v>
      </c>
      <c r="F126" s="440" t="s">
        <v>318</v>
      </c>
      <c r="G126" s="457" t="s">
        <v>772</v>
      </c>
      <c r="H126" s="189" t="s">
        <v>971</v>
      </c>
      <c r="I126" s="487">
        <v>815</v>
      </c>
      <c r="J126" s="208"/>
      <c r="K126" s="219"/>
      <c r="L126" s="200"/>
      <c r="M126" s="92"/>
      <c r="N126" s="221"/>
      <c r="P126" s="109"/>
    </row>
    <row r="127" spans="1:21" x14ac:dyDescent="0.25">
      <c r="A127" s="524"/>
      <c r="B127" s="196" t="s">
        <v>608</v>
      </c>
      <c r="C127" s="197" t="s">
        <v>319</v>
      </c>
      <c r="D127" s="187" t="s">
        <v>100</v>
      </c>
      <c r="E127" s="217" t="s">
        <v>320</v>
      </c>
      <c r="F127" s="217" t="s">
        <v>320</v>
      </c>
      <c r="G127" s="458" t="s">
        <v>773</v>
      </c>
      <c r="H127" s="189" t="s">
        <v>972</v>
      </c>
      <c r="I127" s="479">
        <v>537.5</v>
      </c>
      <c r="J127" s="208"/>
      <c r="K127" s="219"/>
      <c r="L127" s="200"/>
      <c r="M127" s="92"/>
      <c r="N127" s="221"/>
      <c r="P127" s="109"/>
    </row>
    <row r="128" spans="1:21" ht="15.75" thickBot="1" x14ac:dyDescent="0.3">
      <c r="A128" s="445"/>
      <c r="B128" s="201" t="s">
        <v>609</v>
      </c>
      <c r="C128" s="202" t="s">
        <v>321</v>
      </c>
      <c r="D128" s="203" t="s">
        <v>100</v>
      </c>
      <c r="E128" s="441" t="s">
        <v>322</v>
      </c>
      <c r="F128" s="441" t="s">
        <v>322</v>
      </c>
      <c r="G128" s="462" t="s">
        <v>774</v>
      </c>
      <c r="H128" s="462" t="s">
        <v>973</v>
      </c>
      <c r="I128" s="493">
        <v>568</v>
      </c>
      <c r="J128" s="216"/>
      <c r="K128" s="222"/>
      <c r="L128" s="204"/>
      <c r="M128" s="110"/>
      <c r="N128" s="223"/>
      <c r="P128" s="117"/>
    </row>
    <row r="129" spans="1:14" s="32" customFormat="1" x14ac:dyDescent="0.25">
      <c r="A129" s="442"/>
      <c r="B129" s="32" t="s">
        <v>20</v>
      </c>
      <c r="C129" s="123"/>
      <c r="D129" s="123"/>
      <c r="E129" s="311"/>
      <c r="F129" s="311"/>
      <c r="I129" s="371"/>
      <c r="J129" s="311"/>
      <c r="K129" s="311"/>
      <c r="N129" s="496"/>
    </row>
  </sheetData>
  <autoFilter ref="A3:N129" xr:uid="{06AA0A0D-D1B6-421D-960D-A62D90D950CA}"/>
  <mergeCells count="8">
    <mergeCell ref="T16:U16"/>
    <mergeCell ref="T17:U23"/>
    <mergeCell ref="T24:U28"/>
    <mergeCell ref="A2:P2"/>
    <mergeCell ref="K1:P1"/>
    <mergeCell ref="T3:U3"/>
    <mergeCell ref="T4:U4"/>
    <mergeCell ref="T9:U9"/>
  </mergeCells>
  <dataValidations count="2">
    <dataValidation type="list" allowBlank="1" showInputMessage="1" showErrorMessage="1" sqref="R5" xr:uid="{C8CA0496-BB1E-4735-BA2A-6DDA050E486C}">
      <formula1>$U$5:$U$7</formula1>
    </dataValidation>
    <dataValidation type="list" allowBlank="1" showInputMessage="1" showErrorMessage="1" sqref="R10" xr:uid="{A083B13C-2F90-43E2-B134-F701487A8569}">
      <formula1>$U$11:$U$14</formula1>
    </dataValidation>
  </dataValidations>
  <hyperlinks>
    <hyperlink ref="G93" r:id="rId1" display="https://doi.org/10.3196/0035-8126" xr:uid="{815CEB16-BD50-4851-9992-5979995C5B27}"/>
  </hyperlinks>
  <pageMargins left="0.7" right="0.7" top="0.78740157499999996" bottom="0.78740157499999996" header="0.3" footer="0.3"/>
  <pageSetup paperSize="9" orientation="portrait" r:id="rId2"/>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CF8B81-7909-4346-A3E0-ABBBCA5D91FD}">
  <sheetPr>
    <tabColor rgb="FF92D050"/>
  </sheetPr>
  <dimension ref="A1:M42"/>
  <sheetViews>
    <sheetView zoomScaleNormal="100" workbookViewId="0">
      <pane ySplit="1" topLeftCell="A2" activePane="bottomLeft" state="frozen"/>
      <selection pane="bottomLeft" activeCell="A12" sqref="A12:K12"/>
    </sheetView>
  </sheetViews>
  <sheetFormatPr baseColWidth="10" defaultColWidth="11.42578125" defaultRowHeight="15" x14ac:dyDescent="0.25"/>
  <cols>
    <col min="1" max="1" width="4.85546875" style="3" bestFit="1" customWidth="1"/>
    <col min="2" max="2" width="9.5703125" style="3" bestFit="1" customWidth="1"/>
    <col min="3" max="3" width="40.5703125" style="3" customWidth="1"/>
    <col min="4" max="4" width="16.85546875" style="3" customWidth="1"/>
    <col min="5" max="5" width="15.85546875" style="3" bestFit="1" customWidth="1"/>
    <col min="6" max="6" width="13.5703125" style="3" bestFit="1" customWidth="1"/>
    <col min="7" max="7" width="11.5703125" style="3" bestFit="1" customWidth="1"/>
    <col min="8" max="8" width="14.42578125" style="3" bestFit="1" customWidth="1"/>
    <col min="9" max="9" width="12.140625" style="3" customWidth="1"/>
    <col min="10" max="10" width="26.140625" style="3" customWidth="1"/>
    <col min="11" max="11" width="19.140625" style="1" customWidth="1"/>
    <col min="12" max="12" width="11.42578125" style="3"/>
    <col min="13" max="13" width="14.85546875" style="3" bestFit="1" customWidth="1"/>
    <col min="14" max="16384" width="11.42578125" style="3"/>
  </cols>
  <sheetData>
    <row r="1" spans="1:13" ht="27" customHeight="1" x14ac:dyDescent="0.25">
      <c r="A1" s="604"/>
      <c r="B1" s="604"/>
      <c r="C1" s="604"/>
      <c r="D1" s="604"/>
      <c r="E1" s="9"/>
      <c r="H1" s="608" t="s">
        <v>0</v>
      </c>
      <c r="I1" s="608"/>
      <c r="J1" s="608"/>
      <c r="K1" s="608"/>
      <c r="M1" s="348" t="s">
        <v>5050</v>
      </c>
    </row>
    <row r="2" spans="1:13" s="10" customFormat="1" ht="35.1" customHeight="1" x14ac:dyDescent="0.25">
      <c r="A2" s="605" t="s">
        <v>685</v>
      </c>
      <c r="B2" s="605"/>
      <c r="C2" s="605"/>
      <c r="D2" s="605"/>
      <c r="E2" s="605"/>
      <c r="F2" s="605"/>
      <c r="G2" s="605"/>
      <c r="H2" s="605"/>
      <c r="I2" s="605"/>
      <c r="J2" s="605"/>
      <c r="K2" s="605"/>
    </row>
    <row r="3" spans="1:13" s="10" customFormat="1" ht="69" customHeight="1" x14ac:dyDescent="0.25">
      <c r="A3" s="469"/>
      <c r="B3" s="259"/>
      <c r="C3" s="656" t="s">
        <v>5099</v>
      </c>
      <c r="D3" s="657"/>
      <c r="E3" s="657"/>
      <c r="F3" s="657"/>
      <c r="G3" s="657"/>
      <c r="H3" s="657"/>
      <c r="I3" s="657"/>
      <c r="J3" s="657"/>
      <c r="K3" s="657"/>
    </row>
    <row r="4" spans="1:13" s="278" customFormat="1" ht="21.75" customHeight="1" x14ac:dyDescent="0.25">
      <c r="A4" s="285"/>
      <c r="B4" s="285"/>
      <c r="C4" s="87" t="s">
        <v>456</v>
      </c>
      <c r="D4" s="87" t="s">
        <v>457</v>
      </c>
      <c r="E4" s="87" t="s">
        <v>459</v>
      </c>
      <c r="F4" s="87" t="s">
        <v>40</v>
      </c>
      <c r="G4" s="129" t="s">
        <v>458</v>
      </c>
      <c r="H4" s="87" t="s">
        <v>872</v>
      </c>
      <c r="I4" s="513" t="s">
        <v>873</v>
      </c>
      <c r="J4" s="285"/>
      <c r="K4" s="285"/>
    </row>
    <row r="5" spans="1:13" x14ac:dyDescent="0.25">
      <c r="A5" s="15" t="s">
        <v>43</v>
      </c>
      <c r="B5" s="128"/>
      <c r="C5" s="32" t="s">
        <v>61</v>
      </c>
      <c r="D5" s="311" t="s">
        <v>62</v>
      </c>
      <c r="E5" s="311" t="s">
        <v>63</v>
      </c>
      <c r="F5" s="514" t="s">
        <v>27</v>
      </c>
      <c r="G5" s="311">
        <v>2027</v>
      </c>
      <c r="H5" s="112">
        <v>419</v>
      </c>
      <c r="I5" s="515" t="s">
        <v>874</v>
      </c>
      <c r="J5" s="32"/>
      <c r="K5" s="32"/>
    </row>
    <row r="6" spans="1:13" x14ac:dyDescent="0.25">
      <c r="A6" s="15" t="s">
        <v>43</v>
      </c>
      <c r="B6" s="128"/>
      <c r="C6" s="32" t="s">
        <v>83</v>
      </c>
      <c r="D6" s="311" t="s">
        <v>84</v>
      </c>
      <c r="E6" s="311" t="s">
        <v>85</v>
      </c>
      <c r="F6" s="311" t="s">
        <v>27</v>
      </c>
      <c r="G6" s="311">
        <v>2027</v>
      </c>
      <c r="H6" s="112">
        <v>349</v>
      </c>
      <c r="I6" s="515" t="s">
        <v>874</v>
      </c>
      <c r="J6" s="32"/>
      <c r="K6" s="32"/>
    </row>
    <row r="7" spans="1:13" x14ac:dyDescent="0.25">
      <c r="A7" s="15" t="s">
        <v>43</v>
      </c>
      <c r="B7" s="128"/>
      <c r="C7" s="32" t="s">
        <v>92</v>
      </c>
      <c r="D7" s="311" t="s">
        <v>93</v>
      </c>
      <c r="E7" s="311" t="s">
        <v>94</v>
      </c>
      <c r="F7" s="311" t="s">
        <v>27</v>
      </c>
      <c r="G7" s="311">
        <v>2027</v>
      </c>
      <c r="H7" s="112">
        <v>449</v>
      </c>
      <c r="I7" s="515" t="s">
        <v>874</v>
      </c>
      <c r="J7" s="32"/>
      <c r="K7" s="32"/>
    </row>
    <row r="8" spans="1:13" x14ac:dyDescent="0.25">
      <c r="A8" s="15" t="s">
        <v>43</v>
      </c>
      <c r="B8" s="128"/>
      <c r="C8" s="581" t="s">
        <v>125</v>
      </c>
      <c r="D8" s="582" t="s">
        <v>671</v>
      </c>
      <c r="E8" s="582" t="s">
        <v>672</v>
      </c>
      <c r="F8" s="582" t="s">
        <v>27</v>
      </c>
      <c r="G8" s="582">
        <v>2027</v>
      </c>
      <c r="H8" s="583">
        <v>209</v>
      </c>
      <c r="I8" s="584" t="s">
        <v>875</v>
      </c>
      <c r="J8" s="581"/>
      <c r="K8" s="32"/>
    </row>
    <row r="9" spans="1:13" s="293" customFormat="1" x14ac:dyDescent="0.25">
      <c r="B9" s="527"/>
      <c r="C9" s="581" t="s">
        <v>183</v>
      </c>
      <c r="D9" s="582" t="s">
        <v>184</v>
      </c>
      <c r="E9" s="582" t="s">
        <v>185</v>
      </c>
      <c r="F9" s="582" t="s">
        <v>27</v>
      </c>
      <c r="G9" s="582" t="s">
        <v>787</v>
      </c>
      <c r="H9" s="583">
        <v>199</v>
      </c>
      <c r="I9" s="584" t="s">
        <v>876</v>
      </c>
      <c r="J9" s="581"/>
      <c r="K9" s="120"/>
    </row>
    <row r="10" spans="1:13" s="293" customFormat="1" x14ac:dyDescent="0.25">
      <c r="B10" s="527"/>
      <c r="C10" s="581" t="s">
        <v>269</v>
      </c>
      <c r="D10" s="582" t="s">
        <v>270</v>
      </c>
      <c r="E10" s="582" t="s">
        <v>271</v>
      </c>
      <c r="F10" s="582" t="s">
        <v>27</v>
      </c>
      <c r="G10" s="582" t="s">
        <v>787</v>
      </c>
      <c r="H10" s="583">
        <v>139</v>
      </c>
      <c r="I10" s="584" t="s">
        <v>877</v>
      </c>
      <c r="J10" s="581"/>
      <c r="K10" s="120"/>
    </row>
    <row r="11" spans="1:13" customFormat="1" x14ac:dyDescent="0.25"/>
    <row r="12" spans="1:13" s="10" customFormat="1" ht="35.1" customHeight="1" x14ac:dyDescent="0.25">
      <c r="A12" s="605" t="s">
        <v>684</v>
      </c>
      <c r="B12" s="605"/>
      <c r="C12" s="605"/>
      <c r="D12" s="605"/>
      <c r="E12" s="605"/>
      <c r="F12" s="605"/>
      <c r="G12" s="605"/>
      <c r="H12" s="605"/>
      <c r="I12" s="605"/>
      <c r="J12" s="605"/>
      <c r="K12" s="605"/>
    </row>
    <row r="13" spans="1:13" ht="30" x14ac:dyDescent="0.25">
      <c r="A13" s="128"/>
      <c r="B13" s="129" t="s">
        <v>323</v>
      </c>
      <c r="C13" s="129" t="s">
        <v>2</v>
      </c>
      <c r="D13" s="129" t="s">
        <v>324</v>
      </c>
      <c r="E13" s="129" t="s">
        <v>40</v>
      </c>
      <c r="F13" s="130" t="s">
        <v>893</v>
      </c>
      <c r="G13" s="130" t="s">
        <v>325</v>
      </c>
      <c r="H13" s="87" t="s">
        <v>326</v>
      </c>
      <c r="I13" s="87" t="s">
        <v>327</v>
      </c>
      <c r="J13" s="129" t="s">
        <v>892</v>
      </c>
      <c r="K13" s="130" t="s">
        <v>329</v>
      </c>
    </row>
    <row r="14" spans="1:13" x14ac:dyDescent="0.25">
      <c r="B14" s="529" t="s">
        <v>330</v>
      </c>
      <c r="C14" s="32" t="s">
        <v>331</v>
      </c>
      <c r="D14" s="32" t="s">
        <v>41</v>
      </c>
      <c r="E14" s="32" t="s">
        <v>46</v>
      </c>
      <c r="F14" s="311">
        <v>33</v>
      </c>
      <c r="G14" s="311">
        <v>1</v>
      </c>
      <c r="H14" s="311" t="s">
        <v>332</v>
      </c>
      <c r="I14" s="311" t="s">
        <v>332</v>
      </c>
      <c r="J14" s="32" t="s">
        <v>4926</v>
      </c>
      <c r="K14" s="311">
        <v>2023</v>
      </c>
    </row>
    <row r="15" spans="1:13" x14ac:dyDescent="0.25">
      <c r="A15" s="16"/>
      <c r="B15" s="530" t="s">
        <v>333</v>
      </c>
      <c r="C15" s="32" t="s">
        <v>334</v>
      </c>
      <c r="D15" s="32" t="s">
        <v>41</v>
      </c>
      <c r="E15" s="32" t="s">
        <v>27</v>
      </c>
      <c r="F15" s="311">
        <v>2</v>
      </c>
      <c r="G15" s="311">
        <v>2</v>
      </c>
      <c r="H15" s="514" t="s">
        <v>335</v>
      </c>
      <c r="I15" s="514" t="s">
        <v>336</v>
      </c>
      <c r="J15" s="120" t="s">
        <v>182</v>
      </c>
      <c r="K15" s="311">
        <v>2026</v>
      </c>
    </row>
    <row r="16" spans="1:13" x14ac:dyDescent="0.25">
      <c r="B16" s="530" t="s">
        <v>337</v>
      </c>
      <c r="C16" s="32" t="s">
        <v>338</v>
      </c>
      <c r="D16" s="32" t="s">
        <v>41</v>
      </c>
      <c r="E16" s="32" t="s">
        <v>27</v>
      </c>
      <c r="F16" s="311">
        <v>12</v>
      </c>
      <c r="G16" s="311">
        <v>2</v>
      </c>
      <c r="H16" s="311" t="s">
        <v>339</v>
      </c>
      <c r="I16" s="311" t="s">
        <v>339</v>
      </c>
      <c r="J16" s="32" t="s">
        <v>4927</v>
      </c>
      <c r="K16" s="311">
        <v>2016</v>
      </c>
    </row>
    <row r="17" spans="1:11" x14ac:dyDescent="0.25">
      <c r="B17" s="530" t="s">
        <v>340</v>
      </c>
      <c r="C17" s="32" t="s">
        <v>341</v>
      </c>
      <c r="D17" s="32" t="s">
        <v>41</v>
      </c>
      <c r="E17" s="32" t="s">
        <v>142</v>
      </c>
      <c r="F17" s="311">
        <v>7</v>
      </c>
      <c r="G17" s="311">
        <v>2</v>
      </c>
      <c r="H17" s="311" t="s">
        <v>342</v>
      </c>
      <c r="I17" s="311" t="s">
        <v>343</v>
      </c>
      <c r="J17" s="32" t="s">
        <v>4947</v>
      </c>
      <c r="K17" s="311" t="s">
        <v>182</v>
      </c>
    </row>
    <row r="18" spans="1:11" x14ac:dyDescent="0.25">
      <c r="B18" s="530" t="s">
        <v>344</v>
      </c>
      <c r="C18" s="32" t="s">
        <v>345</v>
      </c>
      <c r="D18" s="32" t="s">
        <v>346</v>
      </c>
      <c r="E18" s="32" t="s">
        <v>23</v>
      </c>
      <c r="F18" s="311">
        <v>8</v>
      </c>
      <c r="G18" s="311">
        <v>2</v>
      </c>
      <c r="H18" s="311" t="s">
        <v>347</v>
      </c>
      <c r="I18" s="311" t="s">
        <v>348</v>
      </c>
      <c r="J18" s="32" t="s">
        <v>4928</v>
      </c>
      <c r="K18" s="311">
        <v>2020</v>
      </c>
    </row>
    <row r="19" spans="1:11" s="293" customFormat="1" x14ac:dyDescent="0.25">
      <c r="B19" s="530" t="s">
        <v>349</v>
      </c>
      <c r="C19" s="120" t="s">
        <v>350</v>
      </c>
      <c r="D19" s="120" t="s">
        <v>41</v>
      </c>
      <c r="E19" s="120" t="s">
        <v>142</v>
      </c>
      <c r="F19" s="514">
        <v>4</v>
      </c>
      <c r="G19" s="514">
        <v>2</v>
      </c>
      <c r="H19" s="514" t="s">
        <v>41</v>
      </c>
      <c r="I19" s="514" t="s">
        <v>351</v>
      </c>
      <c r="J19" s="120" t="s">
        <v>5021</v>
      </c>
      <c r="K19" s="514" t="s">
        <v>182</v>
      </c>
    </row>
    <row r="20" spans="1:11" x14ac:dyDescent="0.25">
      <c r="A20" s="15" t="s">
        <v>43</v>
      </c>
      <c r="B20" s="531" t="s">
        <v>673</v>
      </c>
      <c r="C20" s="32" t="s">
        <v>674</v>
      </c>
      <c r="D20" s="32"/>
      <c r="E20" s="32" t="s">
        <v>46</v>
      </c>
      <c r="F20" s="311">
        <v>35</v>
      </c>
      <c r="G20" s="311">
        <v>1</v>
      </c>
      <c r="H20" s="311" t="s">
        <v>675</v>
      </c>
      <c r="I20" s="311" t="s">
        <v>676</v>
      </c>
      <c r="J20" s="120" t="s">
        <v>182</v>
      </c>
      <c r="K20" s="311" t="s">
        <v>182</v>
      </c>
    </row>
    <row r="21" spans="1:11" x14ac:dyDescent="0.25">
      <c r="B21" s="530" t="s">
        <v>352</v>
      </c>
      <c r="C21" s="32" t="s">
        <v>353</v>
      </c>
      <c r="D21" s="32" t="s">
        <v>354</v>
      </c>
      <c r="E21" s="32" t="s">
        <v>27</v>
      </c>
      <c r="F21" s="311">
        <v>14</v>
      </c>
      <c r="G21" s="311">
        <v>4</v>
      </c>
      <c r="H21" s="311" t="s">
        <v>355</v>
      </c>
      <c r="I21" s="311" t="s">
        <v>355</v>
      </c>
      <c r="J21" s="32" t="s">
        <v>4929</v>
      </c>
      <c r="K21" s="311">
        <v>2015</v>
      </c>
    </row>
    <row r="22" spans="1:11" x14ac:dyDescent="0.25">
      <c r="B22" s="530" t="s">
        <v>356</v>
      </c>
      <c r="C22" s="32" t="s">
        <v>357</v>
      </c>
      <c r="D22" s="32" t="s">
        <v>358</v>
      </c>
      <c r="E22" s="32" t="s">
        <v>23</v>
      </c>
      <c r="F22" s="311">
        <v>54</v>
      </c>
      <c r="G22" s="311">
        <v>8</v>
      </c>
      <c r="H22" s="311" t="s">
        <v>359</v>
      </c>
      <c r="I22" s="311" t="s">
        <v>360</v>
      </c>
      <c r="J22" s="32" t="s">
        <v>4930</v>
      </c>
      <c r="K22" s="311">
        <v>1974</v>
      </c>
    </row>
    <row r="23" spans="1:11" x14ac:dyDescent="0.25">
      <c r="B23" s="530" t="s">
        <v>361</v>
      </c>
      <c r="C23" s="32" t="s">
        <v>362</v>
      </c>
      <c r="D23" s="32" t="s">
        <v>363</v>
      </c>
      <c r="E23" s="32" t="s">
        <v>27</v>
      </c>
      <c r="F23" s="311">
        <v>55</v>
      </c>
      <c r="G23" s="311">
        <v>4</v>
      </c>
      <c r="H23" s="311" t="s">
        <v>364</v>
      </c>
      <c r="I23" s="311" t="s">
        <v>365</v>
      </c>
      <c r="J23" s="32" t="s">
        <v>4931</v>
      </c>
      <c r="K23" s="311">
        <v>2012</v>
      </c>
    </row>
    <row r="24" spans="1:11" x14ac:dyDescent="0.25">
      <c r="B24" s="530" t="s">
        <v>366</v>
      </c>
      <c r="C24" s="32" t="s">
        <v>367</v>
      </c>
      <c r="D24" s="32" t="s">
        <v>368</v>
      </c>
      <c r="E24" s="32" t="s">
        <v>27</v>
      </c>
      <c r="F24" s="311">
        <v>38</v>
      </c>
      <c r="G24" s="311">
        <v>4</v>
      </c>
      <c r="H24" s="311" t="s">
        <v>369</v>
      </c>
      <c r="I24" s="311" t="s">
        <v>370</v>
      </c>
      <c r="J24" s="32" t="s">
        <v>4932</v>
      </c>
      <c r="K24" s="311">
        <v>2014</v>
      </c>
    </row>
    <row r="25" spans="1:11" x14ac:dyDescent="0.25">
      <c r="B25" s="530" t="s">
        <v>371</v>
      </c>
      <c r="C25" s="32" t="s">
        <v>372</v>
      </c>
      <c r="D25" s="32" t="s">
        <v>41</v>
      </c>
      <c r="E25" s="32" t="s">
        <v>27</v>
      </c>
      <c r="F25" s="311">
        <v>75</v>
      </c>
      <c r="G25" s="311">
        <v>4</v>
      </c>
      <c r="H25" s="311" t="s">
        <v>373</v>
      </c>
      <c r="I25" s="311" t="s">
        <v>374</v>
      </c>
      <c r="J25" s="32" t="s">
        <v>4933</v>
      </c>
      <c r="K25" s="311">
        <v>2000</v>
      </c>
    </row>
    <row r="26" spans="1:11" x14ac:dyDescent="0.25">
      <c r="A26" s="15" t="s">
        <v>43</v>
      </c>
      <c r="B26" s="531" t="s">
        <v>678</v>
      </c>
      <c r="C26" s="32" t="s">
        <v>677</v>
      </c>
      <c r="D26" s="32" t="s">
        <v>891</v>
      </c>
      <c r="E26" s="32" t="s">
        <v>155</v>
      </c>
      <c r="F26" s="311">
        <v>2</v>
      </c>
      <c r="G26" s="311">
        <v>4</v>
      </c>
      <c r="H26" s="311" t="s">
        <v>41</v>
      </c>
      <c r="I26" s="311" t="s">
        <v>679</v>
      </c>
      <c r="J26" s="32" t="s">
        <v>4934</v>
      </c>
      <c r="K26" s="311">
        <v>2026</v>
      </c>
    </row>
    <row r="27" spans="1:11" x14ac:dyDescent="0.25">
      <c r="B27" s="530" t="s">
        <v>375</v>
      </c>
      <c r="C27" s="32" t="s">
        <v>5069</v>
      </c>
      <c r="D27" s="32" t="s">
        <v>376</v>
      </c>
      <c r="E27" s="32" t="s">
        <v>46</v>
      </c>
      <c r="F27" s="311">
        <v>14</v>
      </c>
      <c r="G27" s="514">
        <v>2</v>
      </c>
      <c r="H27" s="311" t="s">
        <v>377</v>
      </c>
      <c r="I27" s="311" t="s">
        <v>378</v>
      </c>
      <c r="J27" s="32" t="s">
        <v>4935</v>
      </c>
      <c r="K27" s="311">
        <v>2024</v>
      </c>
    </row>
    <row r="28" spans="1:11" x14ac:dyDescent="0.25">
      <c r="B28" s="530" t="s">
        <v>379</v>
      </c>
      <c r="C28" s="32" t="s">
        <v>380</v>
      </c>
      <c r="D28" s="32" t="s">
        <v>381</v>
      </c>
      <c r="E28" s="32" t="s">
        <v>46</v>
      </c>
      <c r="F28" s="311">
        <v>84</v>
      </c>
      <c r="G28" s="514">
        <v>1</v>
      </c>
      <c r="H28" s="311" t="s">
        <v>382</v>
      </c>
      <c r="I28" s="311" t="s">
        <v>383</v>
      </c>
      <c r="J28" s="32" t="s">
        <v>4936</v>
      </c>
      <c r="K28" s="311">
        <v>2022</v>
      </c>
    </row>
    <row r="29" spans="1:11" x14ac:dyDescent="0.25">
      <c r="A29" s="293"/>
      <c r="B29" s="530" t="s">
        <v>384</v>
      </c>
      <c r="C29" s="32" t="s">
        <v>385</v>
      </c>
      <c r="D29" s="32" t="s">
        <v>386</v>
      </c>
      <c r="E29" s="32" t="s">
        <v>27</v>
      </c>
      <c r="F29" s="311">
        <v>30</v>
      </c>
      <c r="G29" s="311">
        <v>2</v>
      </c>
      <c r="H29" s="311" t="s">
        <v>387</v>
      </c>
      <c r="I29" s="311" t="s">
        <v>388</v>
      </c>
      <c r="J29" s="32" t="s">
        <v>4937</v>
      </c>
      <c r="K29" s="311">
        <v>2014</v>
      </c>
    </row>
    <row r="30" spans="1:11" x14ac:dyDescent="0.25">
      <c r="A30" s="293"/>
      <c r="B30" s="530" t="s">
        <v>389</v>
      </c>
      <c r="C30" s="32" t="s">
        <v>390</v>
      </c>
      <c r="D30" s="32" t="s">
        <v>391</v>
      </c>
      <c r="E30" s="32" t="s">
        <v>27</v>
      </c>
      <c r="F30" s="311">
        <v>8</v>
      </c>
      <c r="G30" s="311">
        <v>2</v>
      </c>
      <c r="H30" s="311" t="s">
        <v>392</v>
      </c>
      <c r="I30" s="311" t="s">
        <v>393</v>
      </c>
      <c r="J30" s="32" t="s">
        <v>4938</v>
      </c>
      <c r="K30" s="311">
        <v>2020</v>
      </c>
    </row>
    <row r="31" spans="1:11" s="17" customFormat="1" x14ac:dyDescent="0.25">
      <c r="A31" s="15" t="s">
        <v>43</v>
      </c>
      <c r="B31" s="531" t="s">
        <v>5018</v>
      </c>
      <c r="C31" s="120" t="s">
        <v>680</v>
      </c>
      <c r="D31" s="120" t="s">
        <v>41</v>
      </c>
      <c r="E31" s="120" t="s">
        <v>27</v>
      </c>
      <c r="F31" s="514" t="s">
        <v>41</v>
      </c>
      <c r="G31" s="514">
        <v>2</v>
      </c>
      <c r="H31" s="514" t="s">
        <v>5019</v>
      </c>
      <c r="I31" s="514" t="s">
        <v>5020</v>
      </c>
      <c r="J31" s="120" t="s">
        <v>182</v>
      </c>
      <c r="K31" s="514" t="s">
        <v>41</v>
      </c>
    </row>
    <row r="32" spans="1:11" x14ac:dyDescent="0.25">
      <c r="A32" s="293"/>
      <c r="B32" s="530" t="s">
        <v>394</v>
      </c>
      <c r="C32" s="32" t="s">
        <v>394</v>
      </c>
      <c r="D32" s="32" t="s">
        <v>41</v>
      </c>
      <c r="E32" s="32" t="s">
        <v>27</v>
      </c>
      <c r="F32" s="311">
        <v>30</v>
      </c>
      <c r="G32" s="311">
        <v>2</v>
      </c>
      <c r="H32" s="311" t="s">
        <v>395</v>
      </c>
      <c r="I32" s="311" t="s">
        <v>396</v>
      </c>
      <c r="J32" s="32" t="s">
        <v>4939</v>
      </c>
      <c r="K32" s="311">
        <v>2007</v>
      </c>
    </row>
    <row r="33" spans="1:11" x14ac:dyDescent="0.25">
      <c r="A33" s="293"/>
      <c r="B33" s="530" t="s">
        <v>397</v>
      </c>
      <c r="C33" s="32" t="s">
        <v>398</v>
      </c>
      <c r="D33" s="32" t="s">
        <v>41</v>
      </c>
      <c r="E33" s="32" t="s">
        <v>27</v>
      </c>
      <c r="F33" s="311">
        <v>16</v>
      </c>
      <c r="G33" s="311">
        <v>4</v>
      </c>
      <c r="H33" s="311" t="s">
        <v>399</v>
      </c>
      <c r="I33" s="311" t="s">
        <v>399</v>
      </c>
      <c r="J33" s="32" t="s">
        <v>4940</v>
      </c>
      <c r="K33" s="311">
        <v>2011</v>
      </c>
    </row>
    <row r="34" spans="1:11" x14ac:dyDescent="0.25">
      <c r="A34" s="293"/>
      <c r="B34" s="530" t="s">
        <v>400</v>
      </c>
      <c r="C34" s="32" t="s">
        <v>401</v>
      </c>
      <c r="D34" s="32" t="s">
        <v>41</v>
      </c>
      <c r="E34" s="32" t="s">
        <v>27</v>
      </c>
      <c r="F34" s="311">
        <v>81</v>
      </c>
      <c r="G34" s="311">
        <v>4</v>
      </c>
      <c r="H34" s="311" t="s">
        <v>402</v>
      </c>
      <c r="I34" s="311" t="s">
        <v>403</v>
      </c>
      <c r="J34" s="32" t="s">
        <v>4941</v>
      </c>
      <c r="K34" s="311">
        <v>2011</v>
      </c>
    </row>
    <row r="35" spans="1:11" x14ac:dyDescent="0.25">
      <c r="A35" s="293"/>
      <c r="B35" s="530" t="s">
        <v>404</v>
      </c>
      <c r="C35" s="32" t="s">
        <v>405</v>
      </c>
      <c r="D35" s="32" t="s">
        <v>41</v>
      </c>
      <c r="E35" s="32" t="s">
        <v>27</v>
      </c>
      <c r="F35" s="311">
        <v>60</v>
      </c>
      <c r="G35" s="311">
        <v>4</v>
      </c>
      <c r="H35" s="311" t="s">
        <v>406</v>
      </c>
      <c r="I35" s="311" t="s">
        <v>407</v>
      </c>
      <c r="J35" s="32" t="s">
        <v>4942</v>
      </c>
      <c r="K35" s="311">
        <v>2000</v>
      </c>
    </row>
    <row r="36" spans="1:11" x14ac:dyDescent="0.25">
      <c r="A36" s="293"/>
      <c r="B36" s="530" t="s">
        <v>681</v>
      </c>
      <c r="C36" s="120" t="s">
        <v>890</v>
      </c>
      <c r="D36" s="32" t="s">
        <v>894</v>
      </c>
      <c r="E36" s="32" t="s">
        <v>147</v>
      </c>
      <c r="F36" s="311">
        <v>117</v>
      </c>
      <c r="G36" s="311">
        <v>12</v>
      </c>
      <c r="H36" s="311" t="s">
        <v>682</v>
      </c>
      <c r="I36" s="311" t="s">
        <v>683</v>
      </c>
      <c r="J36" s="32" t="s">
        <v>4943</v>
      </c>
      <c r="K36" s="311">
        <v>2000</v>
      </c>
    </row>
    <row r="37" spans="1:11" x14ac:dyDescent="0.25">
      <c r="B37" s="530" t="s">
        <v>408</v>
      </c>
      <c r="C37" s="32" t="s">
        <v>409</v>
      </c>
      <c r="D37" s="32" t="s">
        <v>41</v>
      </c>
      <c r="E37" s="32" t="s">
        <v>27</v>
      </c>
      <c r="F37" s="311">
        <v>30</v>
      </c>
      <c r="G37" s="311">
        <v>4</v>
      </c>
      <c r="H37" s="311" t="s">
        <v>410</v>
      </c>
      <c r="I37" s="311" t="s">
        <v>411</v>
      </c>
      <c r="J37" s="32" t="s">
        <v>4944</v>
      </c>
      <c r="K37" s="311">
        <v>2008</v>
      </c>
    </row>
    <row r="38" spans="1:11" x14ac:dyDescent="0.25">
      <c r="A38" s="16"/>
      <c r="B38" s="530" t="s">
        <v>412</v>
      </c>
      <c r="C38" s="32" t="s">
        <v>413</v>
      </c>
      <c r="D38" s="32" t="s">
        <v>41</v>
      </c>
      <c r="E38" s="32" t="s">
        <v>142</v>
      </c>
      <c r="F38" s="311">
        <v>3</v>
      </c>
      <c r="G38" s="311">
        <v>2</v>
      </c>
      <c r="H38" s="311" t="s">
        <v>414</v>
      </c>
      <c r="I38" s="311" t="s">
        <v>415</v>
      </c>
      <c r="J38" s="32" t="s">
        <v>4948</v>
      </c>
      <c r="K38" s="311" t="s">
        <v>182</v>
      </c>
    </row>
    <row r="39" spans="1:11" x14ac:dyDescent="0.25">
      <c r="B39" s="530" t="s">
        <v>416</v>
      </c>
      <c r="C39" s="32" t="s">
        <v>417</v>
      </c>
      <c r="D39" s="32" t="s">
        <v>41</v>
      </c>
      <c r="E39" s="32" t="s">
        <v>418</v>
      </c>
      <c r="F39" s="311">
        <v>87</v>
      </c>
      <c r="G39" s="311">
        <v>4</v>
      </c>
      <c r="H39" s="311" t="s">
        <v>419</v>
      </c>
      <c r="I39" s="311" t="s">
        <v>420</v>
      </c>
      <c r="J39" s="32" t="s">
        <v>4945</v>
      </c>
      <c r="K39" s="311">
        <v>2021</v>
      </c>
    </row>
    <row r="40" spans="1:11" x14ac:dyDescent="0.25">
      <c r="B40" s="530" t="s">
        <v>421</v>
      </c>
      <c r="C40" s="32" t="s">
        <v>422</v>
      </c>
      <c r="D40" s="32" t="s">
        <v>41</v>
      </c>
      <c r="E40" s="32" t="s">
        <v>27</v>
      </c>
      <c r="F40" s="311">
        <v>30</v>
      </c>
      <c r="G40" s="311">
        <v>4</v>
      </c>
      <c r="H40" s="311" t="s">
        <v>423</v>
      </c>
      <c r="I40" s="311" t="s">
        <v>424</v>
      </c>
      <c r="J40" s="32" t="s">
        <v>4946</v>
      </c>
      <c r="K40" s="311">
        <v>2014</v>
      </c>
    </row>
    <row r="41" spans="1:11" x14ac:dyDescent="0.25">
      <c r="A41" s="16"/>
      <c r="B41" s="530" t="s">
        <v>425</v>
      </c>
      <c r="C41" s="32" t="s">
        <v>426</v>
      </c>
      <c r="D41" s="32" t="s">
        <v>41</v>
      </c>
      <c r="E41" s="32" t="s">
        <v>142</v>
      </c>
      <c r="F41" s="311">
        <v>17</v>
      </c>
      <c r="G41" s="311">
        <v>2</v>
      </c>
      <c r="H41" s="311" t="s">
        <v>427</v>
      </c>
      <c r="I41" s="311" t="s">
        <v>428</v>
      </c>
      <c r="J41" s="32" t="s">
        <v>4949</v>
      </c>
      <c r="K41" s="311" t="s">
        <v>182</v>
      </c>
    </row>
    <row r="42" spans="1:11" x14ac:dyDescent="0.25">
      <c r="A42" s="16"/>
      <c r="B42" s="532" t="s">
        <v>429</v>
      </c>
      <c r="C42" s="32" t="s">
        <v>430</v>
      </c>
      <c r="D42" s="32" t="s">
        <v>41</v>
      </c>
      <c r="E42" s="32" t="s">
        <v>142</v>
      </c>
      <c r="F42" s="311">
        <v>19</v>
      </c>
      <c r="G42" s="311">
        <v>2</v>
      </c>
      <c r="H42" s="311" t="s">
        <v>431</v>
      </c>
      <c r="I42" s="311" t="s">
        <v>432</v>
      </c>
      <c r="J42" s="32" t="s">
        <v>4950</v>
      </c>
      <c r="K42" s="311" t="s">
        <v>182</v>
      </c>
    </row>
  </sheetData>
  <autoFilter ref="B13:K42" xr:uid="{88CF8B81-7909-4346-A3E0-ABBBCA5D91FD}"/>
  <mergeCells count="5">
    <mergeCell ref="A12:K12"/>
    <mergeCell ref="A1:D1"/>
    <mergeCell ref="H1:K1"/>
    <mergeCell ref="A2:K2"/>
    <mergeCell ref="C3:K3"/>
  </mergeCells>
  <phoneticPr fontId="57" type="noConversion"/>
  <pageMargins left="0.7" right="0.7" top="0.78740157499999996" bottom="0.78740157499999996"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E7ABD4-F1BF-4DF9-B6F7-CF228CEA3D74}">
  <sheetPr>
    <tabColor rgb="FF102A43"/>
  </sheetPr>
  <dimension ref="A1:Q980"/>
  <sheetViews>
    <sheetView workbookViewId="0">
      <pane ySplit="4" topLeftCell="A5" activePane="bottomLeft" state="frozen"/>
      <selection activeCell="B28" sqref="B28"/>
      <selection pane="bottomLeft" activeCell="F20" sqref="F20"/>
    </sheetView>
  </sheetViews>
  <sheetFormatPr baseColWidth="10" defaultColWidth="11.42578125" defaultRowHeight="15" x14ac:dyDescent="0.25"/>
  <cols>
    <col min="1" max="1" width="16.42578125" style="17" customWidth="1"/>
    <col min="2" max="2" width="17.28515625" style="3" customWidth="1"/>
    <col min="3" max="3" width="7" style="3" customWidth="1"/>
    <col min="4" max="4" width="2.85546875" style="3" bestFit="1" customWidth="1"/>
    <col min="5" max="5" width="10.5703125" style="417" customWidth="1"/>
    <col min="6" max="6" width="32.85546875" style="3" customWidth="1"/>
    <col min="7" max="7" width="8.140625" style="1" customWidth="1"/>
    <col min="8" max="8" width="3.5703125" style="1" bestFit="1" customWidth="1"/>
    <col min="9" max="9" width="10.140625" style="418" bestFit="1" customWidth="1"/>
    <col min="10" max="10" width="11" style="3" customWidth="1"/>
    <col min="11" max="11" width="44.42578125" style="3" customWidth="1"/>
    <col min="12" max="12" width="7.28515625" style="1" customWidth="1"/>
    <col min="13" max="13" width="17.42578125" style="555" customWidth="1"/>
    <col min="14" max="14" width="17.85546875" style="553" bestFit="1" customWidth="1"/>
    <col min="15" max="15" width="10.7109375" style="3" customWidth="1"/>
    <col min="16" max="16" width="18.28515625" style="17" customWidth="1"/>
    <col min="17" max="16384" width="11.42578125" style="3"/>
  </cols>
  <sheetData>
    <row r="1" spans="1:17" ht="30.75" customHeight="1" x14ac:dyDescent="0.25">
      <c r="A1" s="6"/>
      <c r="B1" s="7"/>
      <c r="C1" s="8"/>
      <c r="D1" s="9"/>
      <c r="P1" s="348" t="s">
        <v>5050</v>
      </c>
    </row>
    <row r="2" spans="1:17" ht="27" customHeight="1" x14ac:dyDescent="0.25">
      <c r="A2" s="605" t="s">
        <v>791</v>
      </c>
      <c r="B2" s="605"/>
      <c r="C2" s="605"/>
      <c r="D2" s="605"/>
      <c r="E2" s="605"/>
      <c r="F2" s="605"/>
      <c r="G2" s="605"/>
      <c r="H2" s="605"/>
      <c r="I2" s="605"/>
      <c r="J2" s="605"/>
      <c r="K2" s="605"/>
      <c r="L2" s="605"/>
      <c r="M2" s="658"/>
      <c r="N2" s="605"/>
      <c r="O2" s="605"/>
      <c r="P2" s="605"/>
    </row>
    <row r="3" spans="1:17" s="32" customFormat="1" ht="22.5" customHeight="1" x14ac:dyDescent="0.25">
      <c r="A3" s="659" t="s">
        <v>5092</v>
      </c>
      <c r="B3" s="660"/>
      <c r="C3" s="660"/>
      <c r="D3" s="660"/>
      <c r="E3" s="660"/>
      <c r="F3" s="660"/>
      <c r="G3" s="660"/>
      <c r="H3" s="660"/>
      <c r="I3" s="660"/>
      <c r="J3" s="660"/>
      <c r="K3" s="660"/>
      <c r="L3" s="660"/>
      <c r="M3" s="660"/>
      <c r="N3" s="660"/>
      <c r="O3" s="660"/>
      <c r="P3" s="660"/>
    </row>
    <row r="4" spans="1:17" s="127" customFormat="1" ht="46.5" customHeight="1" x14ac:dyDescent="0.25">
      <c r="A4" s="124" t="s">
        <v>31</v>
      </c>
      <c r="B4" s="124" t="s">
        <v>32</v>
      </c>
      <c r="C4" s="124" t="s">
        <v>33</v>
      </c>
      <c r="D4" s="124" t="s">
        <v>42</v>
      </c>
      <c r="E4" s="125" t="s">
        <v>34</v>
      </c>
      <c r="F4" s="124" t="s">
        <v>2</v>
      </c>
      <c r="G4" s="124" t="s">
        <v>35</v>
      </c>
      <c r="H4" s="124" t="s">
        <v>42</v>
      </c>
      <c r="I4" s="126" t="s">
        <v>36</v>
      </c>
      <c r="J4" s="124" t="s">
        <v>37</v>
      </c>
      <c r="K4" s="124" t="s">
        <v>1</v>
      </c>
      <c r="L4" s="124" t="s">
        <v>5062</v>
      </c>
      <c r="M4" s="556" t="s">
        <v>5043</v>
      </c>
      <c r="N4" s="554" t="s">
        <v>38</v>
      </c>
      <c r="O4" s="124" t="s">
        <v>39</v>
      </c>
      <c r="P4" s="124" t="s">
        <v>40</v>
      </c>
      <c r="Q4" s="574" t="s">
        <v>20</v>
      </c>
    </row>
    <row r="5" spans="1:17" x14ac:dyDescent="0.25">
      <c r="A5" s="17" t="s">
        <v>2899</v>
      </c>
      <c r="B5" s="3" t="s">
        <v>2900</v>
      </c>
      <c r="E5" s="417">
        <v>319</v>
      </c>
      <c r="F5" s="3" t="s">
        <v>4608</v>
      </c>
      <c r="G5" s="1">
        <v>1</v>
      </c>
      <c r="H5" s="1" t="s">
        <v>42</v>
      </c>
      <c r="I5" s="418">
        <v>46447</v>
      </c>
      <c r="K5" s="3" t="s">
        <v>4675</v>
      </c>
      <c r="L5" s="573" t="s">
        <v>43</v>
      </c>
      <c r="M5" s="555" t="s">
        <v>5042</v>
      </c>
      <c r="N5" s="553" t="s">
        <v>5038</v>
      </c>
      <c r="P5" s="17" t="s">
        <v>4715</v>
      </c>
    </row>
    <row r="6" spans="1:17" x14ac:dyDescent="0.25">
      <c r="A6" s="17" t="s">
        <v>2889</v>
      </c>
      <c r="B6" s="3" t="s">
        <v>2890</v>
      </c>
      <c r="E6" s="417">
        <v>319</v>
      </c>
      <c r="F6" s="3" t="s">
        <v>4603</v>
      </c>
      <c r="G6" s="1">
        <v>1</v>
      </c>
      <c r="H6" s="1" t="s">
        <v>42</v>
      </c>
      <c r="I6" s="418">
        <v>46447</v>
      </c>
      <c r="K6" s="3" t="s">
        <v>4675</v>
      </c>
      <c r="L6" s="573" t="s">
        <v>43</v>
      </c>
      <c r="M6" s="555" t="s">
        <v>5042</v>
      </c>
      <c r="N6" s="553" t="s">
        <v>5038</v>
      </c>
      <c r="P6" s="17" t="s">
        <v>4715</v>
      </c>
    </row>
    <row r="7" spans="1:17" x14ac:dyDescent="0.25">
      <c r="A7" s="17" t="s">
        <v>2509</v>
      </c>
      <c r="B7" s="3" t="s">
        <v>2510</v>
      </c>
      <c r="E7" s="417">
        <v>539</v>
      </c>
      <c r="F7" s="3" t="s">
        <v>4412</v>
      </c>
      <c r="G7" s="1">
        <v>5</v>
      </c>
      <c r="H7" s="1" t="s">
        <v>42</v>
      </c>
      <c r="I7" s="418">
        <v>46447</v>
      </c>
      <c r="K7" s="3" t="s">
        <v>4675</v>
      </c>
      <c r="L7" s="573" t="s">
        <v>43</v>
      </c>
      <c r="M7" s="555" t="s">
        <v>5042</v>
      </c>
      <c r="N7" s="553" t="s">
        <v>5038</v>
      </c>
      <c r="P7" s="17" t="s">
        <v>4715</v>
      </c>
    </row>
    <row r="8" spans="1:17" x14ac:dyDescent="0.25">
      <c r="A8" s="17" t="s">
        <v>2696</v>
      </c>
      <c r="B8" s="3" t="s">
        <v>2697</v>
      </c>
      <c r="D8" s="3" t="s">
        <v>42</v>
      </c>
      <c r="E8" s="417">
        <v>341.33000000000004</v>
      </c>
      <c r="F8" s="3" t="s">
        <v>4506</v>
      </c>
      <c r="G8" s="1">
        <v>3</v>
      </c>
      <c r="H8" s="1" t="s">
        <v>42</v>
      </c>
      <c r="I8" s="418">
        <v>46447</v>
      </c>
      <c r="J8" s="3" t="s">
        <v>4718</v>
      </c>
      <c r="K8" s="3" t="s">
        <v>4670</v>
      </c>
      <c r="M8" s="555" t="s">
        <v>5041</v>
      </c>
      <c r="N8" s="553" t="s">
        <v>5022</v>
      </c>
      <c r="P8" s="17" t="s">
        <v>4692</v>
      </c>
    </row>
    <row r="9" spans="1:17" x14ac:dyDescent="0.25">
      <c r="A9" s="17" t="s">
        <v>2684</v>
      </c>
      <c r="B9" s="3" t="s">
        <v>2685</v>
      </c>
      <c r="E9" s="417">
        <v>1579</v>
      </c>
      <c r="F9" s="3" t="s">
        <v>4500</v>
      </c>
      <c r="G9" s="1">
        <v>51</v>
      </c>
      <c r="H9" s="1" t="s">
        <v>42</v>
      </c>
      <c r="I9" s="418">
        <v>46447</v>
      </c>
      <c r="K9" s="3" t="s">
        <v>617</v>
      </c>
      <c r="L9" s="573" t="s">
        <v>43</v>
      </c>
      <c r="M9" s="555" t="s">
        <v>5042</v>
      </c>
      <c r="N9" s="553" t="s">
        <v>5039</v>
      </c>
      <c r="P9" s="17" t="s">
        <v>4692</v>
      </c>
    </row>
    <row r="10" spans="1:17" x14ac:dyDescent="0.25">
      <c r="A10" s="17" t="s">
        <v>2686</v>
      </c>
      <c r="B10" s="3" t="s">
        <v>2687</v>
      </c>
      <c r="E10" s="417">
        <v>1369</v>
      </c>
      <c r="F10" s="3" t="s">
        <v>4501</v>
      </c>
      <c r="G10" s="1">
        <v>51</v>
      </c>
      <c r="H10" s="1" t="s">
        <v>42</v>
      </c>
      <c r="I10" s="418">
        <v>46447</v>
      </c>
      <c r="K10" s="3" t="s">
        <v>617</v>
      </c>
      <c r="L10" s="573" t="s">
        <v>43</v>
      </c>
      <c r="M10" s="555" t="s">
        <v>5042</v>
      </c>
      <c r="N10" s="553" t="s">
        <v>5039</v>
      </c>
      <c r="P10" s="17" t="s">
        <v>4692</v>
      </c>
    </row>
    <row r="11" spans="1:17" x14ac:dyDescent="0.25">
      <c r="A11" s="17" t="s">
        <v>2787</v>
      </c>
      <c r="B11" s="3" t="s">
        <v>2788</v>
      </c>
      <c r="D11" s="3" t="s">
        <v>42</v>
      </c>
      <c r="E11" s="417">
        <v>319.93</v>
      </c>
      <c r="F11" s="3" t="s">
        <v>4552</v>
      </c>
      <c r="G11" s="1">
        <v>11</v>
      </c>
      <c r="H11" s="1" t="s">
        <v>42</v>
      </c>
      <c r="I11" s="418">
        <v>46447</v>
      </c>
      <c r="K11" s="3" t="s">
        <v>4680</v>
      </c>
      <c r="M11" s="555" t="s">
        <v>5041</v>
      </c>
      <c r="N11" s="553" t="s">
        <v>5023</v>
      </c>
      <c r="P11" s="17" t="s">
        <v>4714</v>
      </c>
    </row>
    <row r="12" spans="1:17" x14ac:dyDescent="0.25">
      <c r="A12" s="17" t="s">
        <v>2495</v>
      </c>
      <c r="B12" s="3" t="s">
        <v>2496</v>
      </c>
      <c r="D12" s="3" t="s">
        <v>42</v>
      </c>
      <c r="E12" s="417">
        <v>480.43</v>
      </c>
      <c r="F12" s="3" t="s">
        <v>4405</v>
      </c>
      <c r="G12" s="1">
        <v>6</v>
      </c>
      <c r="H12" s="1" t="s">
        <v>42</v>
      </c>
      <c r="I12" s="418">
        <v>46447</v>
      </c>
      <c r="J12" s="3" t="s">
        <v>4723</v>
      </c>
      <c r="K12" s="3" t="s">
        <v>4673</v>
      </c>
      <c r="M12" s="555" t="s">
        <v>5041</v>
      </c>
      <c r="N12" s="553" t="s">
        <v>5022</v>
      </c>
      <c r="P12" s="17" t="s">
        <v>4692</v>
      </c>
    </row>
    <row r="13" spans="1:17" x14ac:dyDescent="0.25">
      <c r="A13" s="17" t="s">
        <v>2075</v>
      </c>
      <c r="B13" s="3" t="s">
        <v>2076</v>
      </c>
      <c r="D13" s="3" t="s">
        <v>42</v>
      </c>
      <c r="E13" s="417">
        <v>240</v>
      </c>
      <c r="F13" s="3" t="s">
        <v>4193</v>
      </c>
      <c r="G13" s="1">
        <v>1</v>
      </c>
      <c r="H13" s="1" t="s">
        <v>42</v>
      </c>
      <c r="I13" s="418">
        <v>46447</v>
      </c>
      <c r="J13" s="3" t="s">
        <v>4722</v>
      </c>
      <c r="K13" s="3" t="s">
        <v>468</v>
      </c>
      <c r="M13" s="555" t="s">
        <v>5040</v>
      </c>
      <c r="N13" s="553" t="s">
        <v>5024</v>
      </c>
      <c r="P13" s="17" t="s">
        <v>27</v>
      </c>
    </row>
    <row r="14" spans="1:17" x14ac:dyDescent="0.25">
      <c r="A14" s="17" t="s">
        <v>2680</v>
      </c>
      <c r="B14" s="3" t="s">
        <v>2681</v>
      </c>
      <c r="E14" s="417">
        <v>509</v>
      </c>
      <c r="F14" s="3" t="s">
        <v>4498</v>
      </c>
      <c r="G14" s="1">
        <v>14</v>
      </c>
      <c r="H14" s="1" t="s">
        <v>42</v>
      </c>
      <c r="I14" s="418">
        <v>46447</v>
      </c>
      <c r="K14" s="3" t="s">
        <v>615</v>
      </c>
      <c r="L14" s="573" t="s">
        <v>43</v>
      </c>
      <c r="M14" s="555" t="s">
        <v>5042</v>
      </c>
      <c r="N14" s="553" t="s">
        <v>5039</v>
      </c>
      <c r="P14" s="17" t="s">
        <v>4692</v>
      </c>
    </row>
    <row r="15" spans="1:17" x14ac:dyDescent="0.25">
      <c r="A15" s="17" t="s">
        <v>1608</v>
      </c>
      <c r="B15" s="3" t="s">
        <v>1609</v>
      </c>
      <c r="D15" s="3" t="s">
        <v>42</v>
      </c>
      <c r="E15" s="417">
        <v>250</v>
      </c>
      <c r="F15" s="3" t="s">
        <v>3943</v>
      </c>
      <c r="G15" s="1">
        <v>1</v>
      </c>
      <c r="H15" s="1" t="s">
        <v>42</v>
      </c>
      <c r="I15" s="418">
        <v>46447</v>
      </c>
      <c r="J15" s="3" t="s">
        <v>4724</v>
      </c>
      <c r="K15" s="3" t="s">
        <v>493</v>
      </c>
      <c r="M15" s="555" t="s">
        <v>5040</v>
      </c>
      <c r="N15" s="553" t="s">
        <v>5024</v>
      </c>
      <c r="P15" s="17" t="s">
        <v>27</v>
      </c>
    </row>
    <row r="16" spans="1:17" x14ac:dyDescent="0.25">
      <c r="A16" s="17" t="s">
        <v>1238</v>
      </c>
      <c r="B16" s="3" t="s">
        <v>1239</v>
      </c>
      <c r="D16" s="3" t="s">
        <v>42</v>
      </c>
      <c r="E16" s="417">
        <v>249</v>
      </c>
      <c r="F16" s="3" t="s">
        <v>3757</v>
      </c>
      <c r="G16" s="1">
        <v>3</v>
      </c>
      <c r="H16" s="1" t="s">
        <v>42</v>
      </c>
      <c r="I16" s="418">
        <v>46447</v>
      </c>
      <c r="J16" s="3" t="s">
        <v>4725</v>
      </c>
      <c r="K16" s="3" t="s">
        <v>465</v>
      </c>
      <c r="M16" s="555" t="s">
        <v>5040</v>
      </c>
      <c r="N16" s="553" t="s">
        <v>5024</v>
      </c>
      <c r="P16" s="17" t="s">
        <v>27</v>
      </c>
    </row>
    <row r="17" spans="1:16" x14ac:dyDescent="0.25">
      <c r="A17" s="17" t="s">
        <v>2521</v>
      </c>
      <c r="B17" s="3" t="s">
        <v>2522</v>
      </c>
      <c r="E17" s="417">
        <v>969</v>
      </c>
      <c r="F17" s="3" t="s">
        <v>4418</v>
      </c>
      <c r="G17" s="1">
        <v>3</v>
      </c>
      <c r="H17" s="1" t="s">
        <v>42</v>
      </c>
      <c r="I17" s="418">
        <v>46447</v>
      </c>
      <c r="K17" s="3" t="s">
        <v>622</v>
      </c>
      <c r="L17" s="573" t="s">
        <v>43</v>
      </c>
      <c r="M17" s="555" t="s">
        <v>5042</v>
      </c>
      <c r="N17" s="553" t="s">
        <v>5038</v>
      </c>
      <c r="P17" s="17" t="s">
        <v>4715</v>
      </c>
    </row>
    <row r="18" spans="1:16" x14ac:dyDescent="0.25">
      <c r="A18" s="17" t="s">
        <v>2481</v>
      </c>
      <c r="B18" s="3" t="s">
        <v>2482</v>
      </c>
      <c r="D18" s="3" t="s">
        <v>42</v>
      </c>
      <c r="E18" s="417">
        <v>426.93</v>
      </c>
      <c r="F18" s="3" t="s">
        <v>4398</v>
      </c>
      <c r="G18" s="1">
        <v>11</v>
      </c>
      <c r="H18" s="1" t="s">
        <v>42</v>
      </c>
      <c r="I18" s="418">
        <v>46447</v>
      </c>
      <c r="J18" s="3" t="s">
        <v>4726</v>
      </c>
      <c r="K18" s="3" t="s">
        <v>4669</v>
      </c>
      <c r="M18" s="555" t="s">
        <v>5041</v>
      </c>
      <c r="N18" s="553" t="s">
        <v>5022</v>
      </c>
      <c r="P18" s="17" t="s">
        <v>4692</v>
      </c>
    </row>
    <row r="19" spans="1:16" x14ac:dyDescent="0.25">
      <c r="A19" s="17" t="s">
        <v>2269</v>
      </c>
      <c r="B19" s="3" t="s">
        <v>2270</v>
      </c>
      <c r="D19" s="3" t="s">
        <v>42</v>
      </c>
      <c r="E19" s="417">
        <v>299</v>
      </c>
      <c r="F19" s="3" t="s">
        <v>4292</v>
      </c>
      <c r="G19" s="1">
        <v>1</v>
      </c>
      <c r="H19" s="1" t="s">
        <v>42</v>
      </c>
      <c r="I19" s="418">
        <v>46447</v>
      </c>
      <c r="J19" s="3" t="s">
        <v>4727</v>
      </c>
      <c r="K19" s="3" t="s">
        <v>4630</v>
      </c>
      <c r="M19" s="555" t="s">
        <v>5041</v>
      </c>
      <c r="N19" s="553" t="s">
        <v>5025</v>
      </c>
      <c r="P19" s="17" t="s">
        <v>27</v>
      </c>
    </row>
    <row r="20" spans="1:16" x14ac:dyDescent="0.25">
      <c r="A20" s="17" t="s">
        <v>1036</v>
      </c>
      <c r="B20" s="3" t="s">
        <v>1037</v>
      </c>
      <c r="D20" s="3" t="s">
        <v>42</v>
      </c>
      <c r="E20" s="417">
        <v>289</v>
      </c>
      <c r="F20" s="3" t="s">
        <v>3656</v>
      </c>
      <c r="G20" s="1">
        <v>4</v>
      </c>
      <c r="H20" s="1" t="s">
        <v>42</v>
      </c>
      <c r="I20" s="418">
        <v>46447</v>
      </c>
      <c r="J20" s="3" t="s">
        <v>4719</v>
      </c>
      <c r="K20" s="3" t="s">
        <v>465</v>
      </c>
      <c r="M20" s="555" t="s">
        <v>5040</v>
      </c>
      <c r="N20" s="553" t="s">
        <v>5024</v>
      </c>
      <c r="P20" s="17" t="s">
        <v>27</v>
      </c>
    </row>
    <row r="21" spans="1:16" x14ac:dyDescent="0.25">
      <c r="A21" s="17" t="s">
        <v>2535</v>
      </c>
      <c r="B21" s="3" t="s">
        <v>2536</v>
      </c>
      <c r="E21" s="417">
        <v>1499</v>
      </c>
      <c r="F21" s="3" t="s">
        <v>4425</v>
      </c>
      <c r="G21" s="1">
        <v>22</v>
      </c>
      <c r="H21" s="1" t="s">
        <v>42</v>
      </c>
      <c r="I21" s="418">
        <v>46447</v>
      </c>
      <c r="K21" s="3" t="s">
        <v>4676</v>
      </c>
      <c r="L21" s="573" t="s">
        <v>43</v>
      </c>
      <c r="M21" s="555" t="s">
        <v>5042</v>
      </c>
      <c r="N21" s="553" t="s">
        <v>5037</v>
      </c>
      <c r="P21" s="17" t="s">
        <v>4715</v>
      </c>
    </row>
    <row r="22" spans="1:16" x14ac:dyDescent="0.25">
      <c r="A22" s="17" t="s">
        <v>1502</v>
      </c>
      <c r="B22" s="3" t="s">
        <v>1503</v>
      </c>
      <c r="D22" s="3" t="s">
        <v>42</v>
      </c>
      <c r="E22" s="417">
        <v>220</v>
      </c>
      <c r="F22" s="3" t="s">
        <v>3890</v>
      </c>
      <c r="G22" s="1">
        <v>1</v>
      </c>
      <c r="H22" s="1" t="s">
        <v>42</v>
      </c>
      <c r="I22" s="418">
        <v>46447</v>
      </c>
      <c r="J22" s="3" t="s">
        <v>4721</v>
      </c>
      <c r="K22" s="3" t="s">
        <v>470</v>
      </c>
      <c r="M22" s="555" t="s">
        <v>5040</v>
      </c>
      <c r="N22" s="553" t="s">
        <v>5024</v>
      </c>
      <c r="P22" s="17" t="s">
        <v>27</v>
      </c>
    </row>
    <row r="23" spans="1:16" x14ac:dyDescent="0.25">
      <c r="A23" s="17" t="s">
        <v>2467</v>
      </c>
      <c r="B23" s="3" t="s">
        <v>2468</v>
      </c>
      <c r="D23" s="3" t="s">
        <v>42</v>
      </c>
      <c r="E23" s="417">
        <v>287.83000000000004</v>
      </c>
      <c r="F23" s="3" t="s">
        <v>4391</v>
      </c>
      <c r="G23" s="1">
        <v>3</v>
      </c>
      <c r="H23" s="1" t="s">
        <v>42</v>
      </c>
      <c r="I23" s="418">
        <v>46447</v>
      </c>
      <c r="J23" s="3" t="s">
        <v>4720</v>
      </c>
      <c r="K23" s="3" t="s">
        <v>4667</v>
      </c>
      <c r="M23" s="555" t="s">
        <v>5041</v>
      </c>
      <c r="N23" s="553" t="s">
        <v>5022</v>
      </c>
      <c r="P23" s="17" t="s">
        <v>4692</v>
      </c>
    </row>
    <row r="24" spans="1:16" x14ac:dyDescent="0.25">
      <c r="A24" s="17" t="s">
        <v>2241</v>
      </c>
      <c r="B24" s="3" t="s">
        <v>2242</v>
      </c>
      <c r="D24" s="3" t="s">
        <v>42</v>
      </c>
      <c r="E24" s="417">
        <v>289</v>
      </c>
      <c r="F24" s="3" t="s">
        <v>4277</v>
      </c>
      <c r="G24" s="1">
        <v>1</v>
      </c>
      <c r="H24" s="1" t="s">
        <v>42</v>
      </c>
      <c r="I24" s="418">
        <v>46447</v>
      </c>
      <c r="J24" s="3" t="s">
        <v>4728</v>
      </c>
      <c r="K24" s="3" t="s">
        <v>4630</v>
      </c>
      <c r="M24" s="555" t="s">
        <v>5041</v>
      </c>
      <c r="N24" s="553" t="s">
        <v>5025</v>
      </c>
      <c r="P24" s="17" t="s">
        <v>27</v>
      </c>
    </row>
    <row r="25" spans="1:16" x14ac:dyDescent="0.25">
      <c r="A25" s="17" t="s">
        <v>2668</v>
      </c>
      <c r="B25" s="3" t="s">
        <v>2669</v>
      </c>
      <c r="E25" s="417">
        <v>629</v>
      </c>
      <c r="F25" s="3" t="s">
        <v>4492</v>
      </c>
      <c r="G25" s="1">
        <v>20</v>
      </c>
      <c r="H25" s="1" t="s">
        <v>42</v>
      </c>
      <c r="I25" s="418">
        <v>46447</v>
      </c>
      <c r="K25" s="3" t="s">
        <v>616</v>
      </c>
      <c r="L25" s="573" t="s">
        <v>43</v>
      </c>
      <c r="M25" s="555" t="s">
        <v>5042</v>
      </c>
      <c r="N25" s="553" t="s">
        <v>5039</v>
      </c>
      <c r="P25" s="17" t="s">
        <v>4692</v>
      </c>
    </row>
    <row r="26" spans="1:16" x14ac:dyDescent="0.25">
      <c r="A26" s="17" t="s">
        <v>2674</v>
      </c>
      <c r="B26" s="3" t="s">
        <v>2675</v>
      </c>
      <c r="E26" s="417">
        <v>1279</v>
      </c>
      <c r="F26" s="3" t="s">
        <v>4495</v>
      </c>
      <c r="G26" s="1">
        <v>29</v>
      </c>
      <c r="H26" s="1" t="s">
        <v>42</v>
      </c>
      <c r="I26" s="418">
        <v>46447</v>
      </c>
      <c r="K26" s="3" t="s">
        <v>614</v>
      </c>
      <c r="L26" s="573" t="s">
        <v>43</v>
      </c>
      <c r="M26" s="555" t="s">
        <v>5042</v>
      </c>
      <c r="N26" s="553" t="s">
        <v>5039</v>
      </c>
      <c r="P26" s="17" t="s">
        <v>4692</v>
      </c>
    </row>
    <row r="27" spans="1:16" x14ac:dyDescent="0.25">
      <c r="A27" s="17" t="s">
        <v>2676</v>
      </c>
      <c r="B27" s="3" t="s">
        <v>2677</v>
      </c>
      <c r="E27" s="417">
        <v>1329</v>
      </c>
      <c r="F27" s="3" t="s">
        <v>4496</v>
      </c>
      <c r="G27" s="1">
        <v>28</v>
      </c>
      <c r="H27" s="1" t="s">
        <v>42</v>
      </c>
      <c r="I27" s="418">
        <v>46447</v>
      </c>
      <c r="K27" s="3" t="s">
        <v>614</v>
      </c>
      <c r="L27" s="573" t="s">
        <v>43</v>
      </c>
      <c r="M27" s="555" t="s">
        <v>5042</v>
      </c>
      <c r="N27" s="553" t="s">
        <v>5039</v>
      </c>
      <c r="P27" s="17" t="s">
        <v>4692</v>
      </c>
    </row>
    <row r="28" spans="1:16" x14ac:dyDescent="0.25">
      <c r="A28" s="17" t="s">
        <v>2489</v>
      </c>
      <c r="B28" s="3" t="s">
        <v>2490</v>
      </c>
      <c r="E28" s="417">
        <v>449</v>
      </c>
      <c r="F28" s="3" t="s">
        <v>4402</v>
      </c>
      <c r="G28" s="1">
        <v>9</v>
      </c>
      <c r="H28" s="1" t="s">
        <v>42</v>
      </c>
      <c r="I28" s="418">
        <v>46447</v>
      </c>
      <c r="K28" s="3" t="s">
        <v>4671</v>
      </c>
      <c r="L28" s="573" t="s">
        <v>43</v>
      </c>
      <c r="M28" s="555" t="s">
        <v>5042</v>
      </c>
      <c r="N28" s="553" t="s">
        <v>5039</v>
      </c>
      <c r="P28" s="17" t="s">
        <v>4692</v>
      </c>
    </row>
    <row r="29" spans="1:16" x14ac:dyDescent="0.25">
      <c r="A29" s="17" t="s">
        <v>5063</v>
      </c>
      <c r="B29" s="3" t="s">
        <v>2649</v>
      </c>
      <c r="E29" s="417">
        <v>269</v>
      </c>
      <c r="F29" s="3" t="s">
        <v>4482</v>
      </c>
      <c r="G29" s="1">
        <v>4</v>
      </c>
      <c r="H29" s="1" t="s">
        <v>42</v>
      </c>
      <c r="I29" s="418">
        <v>46447</v>
      </c>
      <c r="K29" s="3" t="s">
        <v>4675</v>
      </c>
      <c r="L29" s="573" t="s">
        <v>43</v>
      </c>
      <c r="M29" s="555" t="s">
        <v>5042</v>
      </c>
      <c r="N29" s="553" t="s">
        <v>5038</v>
      </c>
      <c r="P29" s="17" t="s">
        <v>4715</v>
      </c>
    </row>
    <row r="30" spans="1:16" x14ac:dyDescent="0.25">
      <c r="A30" s="17" t="s">
        <v>2660</v>
      </c>
      <c r="B30" s="3" t="s">
        <v>2661</v>
      </c>
      <c r="E30" s="417">
        <v>749</v>
      </c>
      <c r="F30" s="3" t="s">
        <v>4488</v>
      </c>
      <c r="G30" s="1">
        <v>31</v>
      </c>
      <c r="H30" s="1" t="s">
        <v>42</v>
      </c>
      <c r="I30" s="418">
        <v>46447</v>
      </c>
      <c r="K30" s="3" t="s">
        <v>4682</v>
      </c>
      <c r="L30" s="573" t="s">
        <v>43</v>
      </c>
      <c r="M30" s="555" t="s">
        <v>5042</v>
      </c>
      <c r="N30" s="553" t="s">
        <v>5039</v>
      </c>
      <c r="P30" s="17" t="s">
        <v>4692</v>
      </c>
    </row>
    <row r="31" spans="1:16" x14ac:dyDescent="0.25">
      <c r="A31" s="17" t="s">
        <v>1102</v>
      </c>
      <c r="B31" s="3" t="s">
        <v>1103</v>
      </c>
      <c r="E31" s="417">
        <v>399</v>
      </c>
      <c r="F31" s="3" t="s">
        <v>3689</v>
      </c>
      <c r="G31" s="1">
        <v>6</v>
      </c>
      <c r="H31" s="1" t="s">
        <v>42</v>
      </c>
      <c r="I31" s="418">
        <v>46447</v>
      </c>
      <c r="K31" s="3" t="s">
        <v>637</v>
      </c>
      <c r="L31" s="573" t="s">
        <v>43</v>
      </c>
      <c r="M31" s="555" t="s">
        <v>5042</v>
      </c>
      <c r="N31" s="553" t="s">
        <v>5035</v>
      </c>
      <c r="P31" s="17" t="s">
        <v>27</v>
      </c>
    </row>
    <row r="32" spans="1:16" x14ac:dyDescent="0.25">
      <c r="A32" s="17" t="s">
        <v>2525</v>
      </c>
      <c r="B32" s="3" t="s">
        <v>2526</v>
      </c>
      <c r="E32" s="417">
        <v>379</v>
      </c>
      <c r="F32" s="3" t="s">
        <v>4420</v>
      </c>
      <c r="G32" s="1">
        <v>10</v>
      </c>
      <c r="H32" s="1" t="s">
        <v>42</v>
      </c>
      <c r="I32" s="418">
        <v>46447</v>
      </c>
      <c r="K32" s="3" t="s">
        <v>645</v>
      </c>
      <c r="L32" s="573" t="s">
        <v>43</v>
      </c>
      <c r="M32" s="555" t="s">
        <v>5042</v>
      </c>
      <c r="N32" s="553" t="s">
        <v>5039</v>
      </c>
      <c r="P32" s="17" t="s">
        <v>4692</v>
      </c>
    </row>
    <row r="33" spans="1:16" x14ac:dyDescent="0.25">
      <c r="A33" s="17" t="s">
        <v>2887</v>
      </c>
      <c r="B33" s="3" t="s">
        <v>2888</v>
      </c>
      <c r="E33" s="417">
        <v>429</v>
      </c>
      <c r="F33" s="3" t="s">
        <v>4602</v>
      </c>
      <c r="G33" s="1">
        <v>1</v>
      </c>
      <c r="H33" s="1" t="s">
        <v>42</v>
      </c>
      <c r="I33" s="418">
        <v>46446</v>
      </c>
      <c r="K33" s="3" t="s">
        <v>626</v>
      </c>
      <c r="L33" s="573" t="s">
        <v>43</v>
      </c>
      <c r="M33" s="555" t="s">
        <v>5042</v>
      </c>
      <c r="N33" s="553" t="s">
        <v>5038</v>
      </c>
      <c r="P33" s="17" t="s">
        <v>4715</v>
      </c>
    </row>
    <row r="34" spans="1:16" x14ac:dyDescent="0.25">
      <c r="A34" s="17" t="s">
        <v>2907</v>
      </c>
      <c r="B34" s="3" t="s">
        <v>2908</v>
      </c>
      <c r="E34" s="417">
        <v>429</v>
      </c>
      <c r="F34" s="3" t="s">
        <v>4612</v>
      </c>
      <c r="G34" s="1">
        <v>1</v>
      </c>
      <c r="H34" s="1" t="s">
        <v>42</v>
      </c>
      <c r="I34" s="418">
        <v>46446</v>
      </c>
      <c r="K34" s="3" t="s">
        <v>626</v>
      </c>
      <c r="L34" s="573" t="s">
        <v>43</v>
      </c>
      <c r="M34" s="555" t="s">
        <v>5042</v>
      </c>
      <c r="N34" s="553" t="s">
        <v>5038</v>
      </c>
      <c r="P34" s="17" t="s">
        <v>4715</v>
      </c>
    </row>
    <row r="35" spans="1:16" x14ac:dyDescent="0.25">
      <c r="A35" s="17" t="s">
        <v>2885</v>
      </c>
      <c r="B35" s="3" t="s">
        <v>2886</v>
      </c>
      <c r="E35" s="417">
        <v>219</v>
      </c>
      <c r="F35" s="3" t="s">
        <v>4601</v>
      </c>
      <c r="G35" s="1">
        <v>1</v>
      </c>
      <c r="H35" s="1" t="s">
        <v>42</v>
      </c>
      <c r="I35" s="418">
        <v>46444</v>
      </c>
      <c r="K35" s="3" t="s">
        <v>626</v>
      </c>
      <c r="L35" s="573" t="s">
        <v>43</v>
      </c>
      <c r="M35" s="555" t="s">
        <v>5042</v>
      </c>
      <c r="N35" s="553" t="s">
        <v>5038</v>
      </c>
      <c r="P35" s="17" t="s">
        <v>4715</v>
      </c>
    </row>
    <row r="36" spans="1:16" x14ac:dyDescent="0.25">
      <c r="A36" s="17" t="s">
        <v>2505</v>
      </c>
      <c r="B36" s="3" t="s">
        <v>2506</v>
      </c>
      <c r="E36" s="417">
        <v>649</v>
      </c>
      <c r="F36" s="3" t="s">
        <v>4410</v>
      </c>
      <c r="G36" s="1">
        <v>6</v>
      </c>
      <c r="H36" s="1" t="s">
        <v>42</v>
      </c>
      <c r="I36" s="418">
        <v>46435</v>
      </c>
      <c r="K36" s="3" t="s">
        <v>4674</v>
      </c>
      <c r="L36" s="573" t="s">
        <v>43</v>
      </c>
      <c r="M36" s="555" t="s">
        <v>5042</v>
      </c>
      <c r="N36" s="553" t="s">
        <v>5038</v>
      </c>
      <c r="P36" s="17" t="s">
        <v>4715</v>
      </c>
    </row>
    <row r="37" spans="1:16" x14ac:dyDescent="0.25">
      <c r="A37" s="17" t="s">
        <v>2335</v>
      </c>
      <c r="B37" s="3" t="s">
        <v>2336</v>
      </c>
      <c r="D37" s="3" t="s">
        <v>42</v>
      </c>
      <c r="E37" s="417">
        <v>249</v>
      </c>
      <c r="F37" s="3" t="s">
        <v>4325</v>
      </c>
      <c r="G37" s="1">
        <v>1</v>
      </c>
      <c r="H37" s="1" t="s">
        <v>42</v>
      </c>
      <c r="I37" s="418">
        <v>46419</v>
      </c>
      <c r="K37" s="3" t="s">
        <v>633</v>
      </c>
      <c r="L37" s="573" t="s">
        <v>43</v>
      </c>
      <c r="M37" s="555" t="s">
        <v>5042</v>
      </c>
      <c r="N37" s="553" t="s">
        <v>5036</v>
      </c>
      <c r="P37" s="17" t="s">
        <v>27</v>
      </c>
    </row>
    <row r="38" spans="1:16" x14ac:dyDescent="0.25">
      <c r="A38" s="17" t="s">
        <v>2515</v>
      </c>
      <c r="B38" s="3" t="s">
        <v>2516</v>
      </c>
      <c r="E38" s="417">
        <v>709</v>
      </c>
      <c r="F38" s="3" t="s">
        <v>4415</v>
      </c>
      <c r="G38" s="1">
        <v>5</v>
      </c>
      <c r="H38" s="1" t="s">
        <v>42</v>
      </c>
      <c r="I38" s="418">
        <v>46419</v>
      </c>
      <c r="K38" s="3" t="s">
        <v>615</v>
      </c>
      <c r="L38" s="573" t="s">
        <v>43</v>
      </c>
      <c r="M38" s="555" t="s">
        <v>5042</v>
      </c>
      <c r="N38" s="553" t="s">
        <v>5039</v>
      </c>
      <c r="P38" s="17" t="s">
        <v>4692</v>
      </c>
    </row>
    <row r="39" spans="1:16" x14ac:dyDescent="0.25">
      <c r="A39" s="17" t="s">
        <v>2120</v>
      </c>
      <c r="B39" s="3" t="s">
        <v>2121</v>
      </c>
      <c r="E39" s="417">
        <v>249</v>
      </c>
      <c r="F39" s="3" t="s">
        <v>4216</v>
      </c>
      <c r="G39" s="1">
        <v>1</v>
      </c>
      <c r="H39" s="1" t="s">
        <v>42</v>
      </c>
      <c r="I39" s="418">
        <v>46419</v>
      </c>
      <c r="K39" s="3" t="s">
        <v>4639</v>
      </c>
      <c r="L39" s="573" t="s">
        <v>43</v>
      </c>
      <c r="M39" s="555" t="s">
        <v>5042</v>
      </c>
      <c r="N39" s="553" t="s">
        <v>5036</v>
      </c>
      <c r="P39" s="17" t="s">
        <v>27</v>
      </c>
    </row>
    <row r="40" spans="1:16" x14ac:dyDescent="0.25">
      <c r="A40" s="17" t="s">
        <v>2355</v>
      </c>
      <c r="B40" s="3" t="s">
        <v>2356</v>
      </c>
      <c r="D40" s="3" t="s">
        <v>42</v>
      </c>
      <c r="E40" s="417">
        <v>249</v>
      </c>
      <c r="F40" s="3" t="s">
        <v>4335</v>
      </c>
      <c r="G40" s="1">
        <v>1</v>
      </c>
      <c r="H40" s="1" t="s">
        <v>42</v>
      </c>
      <c r="I40" s="418">
        <v>46419</v>
      </c>
      <c r="K40" s="3" t="s">
        <v>642</v>
      </c>
      <c r="L40" s="573" t="s">
        <v>43</v>
      </c>
      <c r="M40" s="555" t="s">
        <v>5042</v>
      </c>
      <c r="N40" s="553" t="s">
        <v>5036</v>
      </c>
      <c r="P40" s="17" t="s">
        <v>27</v>
      </c>
    </row>
    <row r="41" spans="1:16" x14ac:dyDescent="0.25">
      <c r="A41" s="17" t="s">
        <v>2317</v>
      </c>
      <c r="B41" s="3" t="s">
        <v>2318</v>
      </c>
      <c r="D41" s="3" t="s">
        <v>42</v>
      </c>
      <c r="E41" s="417">
        <v>249</v>
      </c>
      <c r="F41" s="3" t="s">
        <v>4316</v>
      </c>
      <c r="G41" s="1">
        <v>1</v>
      </c>
      <c r="H41" s="1" t="s">
        <v>42</v>
      </c>
      <c r="I41" s="418">
        <v>46419</v>
      </c>
      <c r="K41" s="3" t="s">
        <v>642</v>
      </c>
      <c r="L41" s="573" t="s">
        <v>43</v>
      </c>
      <c r="M41" s="555" t="s">
        <v>5042</v>
      </c>
      <c r="N41" s="553" t="s">
        <v>5036</v>
      </c>
      <c r="P41" s="17" t="s">
        <v>27</v>
      </c>
    </row>
    <row r="42" spans="1:16" x14ac:dyDescent="0.25">
      <c r="A42" s="17" t="s">
        <v>2666</v>
      </c>
      <c r="B42" s="3" t="s">
        <v>2667</v>
      </c>
      <c r="E42" s="417">
        <v>629</v>
      </c>
      <c r="F42" s="3" t="s">
        <v>4491</v>
      </c>
      <c r="G42" s="1">
        <v>7</v>
      </c>
      <c r="H42" s="1" t="s">
        <v>42</v>
      </c>
      <c r="I42" s="418">
        <v>46419</v>
      </c>
      <c r="K42" s="3" t="s">
        <v>616</v>
      </c>
      <c r="L42" s="573" t="s">
        <v>43</v>
      </c>
      <c r="M42" s="555" t="s">
        <v>5042</v>
      </c>
      <c r="N42" s="553" t="s">
        <v>5039</v>
      </c>
      <c r="P42" s="17" t="s">
        <v>4692</v>
      </c>
    </row>
    <row r="43" spans="1:16" x14ac:dyDescent="0.25">
      <c r="A43" s="17" t="s">
        <v>2073</v>
      </c>
      <c r="B43" s="3" t="s">
        <v>2074</v>
      </c>
      <c r="E43" s="417">
        <v>260</v>
      </c>
      <c r="F43" s="3" t="s">
        <v>4192</v>
      </c>
      <c r="G43" s="1">
        <v>1</v>
      </c>
      <c r="H43" s="1" t="s">
        <v>42</v>
      </c>
      <c r="I43" s="418">
        <v>46419</v>
      </c>
      <c r="J43" s="3" t="s">
        <v>4729</v>
      </c>
      <c r="K43" s="3" t="s">
        <v>632</v>
      </c>
      <c r="L43" s="573" t="s">
        <v>43</v>
      </c>
      <c r="M43" s="555" t="s">
        <v>5042</v>
      </c>
      <c r="N43" s="553" t="s">
        <v>5036</v>
      </c>
      <c r="P43" s="17" t="s">
        <v>27</v>
      </c>
    </row>
    <row r="44" spans="1:16" x14ac:dyDescent="0.25">
      <c r="A44" s="17" t="s">
        <v>2116</v>
      </c>
      <c r="B44" s="3" t="s">
        <v>2117</v>
      </c>
      <c r="E44" s="417">
        <v>249</v>
      </c>
      <c r="F44" s="3" t="s">
        <v>4214</v>
      </c>
      <c r="G44" s="1">
        <v>1</v>
      </c>
      <c r="H44" s="1" t="s">
        <v>42</v>
      </c>
      <c r="I44" s="418">
        <v>46419</v>
      </c>
      <c r="K44" s="3" t="s">
        <v>633</v>
      </c>
      <c r="L44" s="573" t="s">
        <v>43</v>
      </c>
      <c r="M44" s="555" t="s">
        <v>5042</v>
      </c>
      <c r="N44" s="553" t="s">
        <v>5036</v>
      </c>
      <c r="P44" s="17" t="s">
        <v>27</v>
      </c>
    </row>
    <row r="45" spans="1:16" x14ac:dyDescent="0.25">
      <c r="A45" s="17" t="s">
        <v>1176</v>
      </c>
      <c r="B45" s="3" t="s">
        <v>1177</v>
      </c>
      <c r="D45" s="3" t="s">
        <v>42</v>
      </c>
      <c r="E45" s="417">
        <v>249</v>
      </c>
      <c r="F45" s="3" t="s">
        <v>3726</v>
      </c>
      <c r="G45" s="1">
        <v>2</v>
      </c>
      <c r="H45" s="1" t="s">
        <v>42</v>
      </c>
      <c r="I45" s="418">
        <v>46419</v>
      </c>
      <c r="K45" s="3" t="s">
        <v>632</v>
      </c>
      <c r="L45" s="573" t="s">
        <v>43</v>
      </c>
      <c r="M45" s="555" t="s">
        <v>5042</v>
      </c>
      <c r="N45" s="553" t="s">
        <v>5036</v>
      </c>
      <c r="P45" s="17" t="s">
        <v>27</v>
      </c>
    </row>
    <row r="46" spans="1:16" x14ac:dyDescent="0.25">
      <c r="A46" s="17" t="s">
        <v>2547</v>
      </c>
      <c r="B46" s="3" t="s">
        <v>2548</v>
      </c>
      <c r="E46" s="417">
        <v>329</v>
      </c>
      <c r="F46" s="3" t="s">
        <v>4431</v>
      </c>
      <c r="G46" s="1">
        <v>15</v>
      </c>
      <c r="H46" s="1" t="s">
        <v>42</v>
      </c>
      <c r="I46" s="418">
        <v>46419</v>
      </c>
      <c r="K46" s="3" t="s">
        <v>4678</v>
      </c>
      <c r="L46" s="573" t="s">
        <v>43</v>
      </c>
      <c r="M46" s="555" t="s">
        <v>5042</v>
      </c>
      <c r="N46" s="553" t="s">
        <v>5037</v>
      </c>
      <c r="P46" s="17" t="s">
        <v>4714</v>
      </c>
    </row>
    <row r="47" spans="1:16" x14ac:dyDescent="0.25">
      <c r="A47" s="17" t="s">
        <v>2277</v>
      </c>
      <c r="B47" s="3" t="s">
        <v>2278</v>
      </c>
      <c r="D47" s="3" t="s">
        <v>42</v>
      </c>
      <c r="E47" s="417">
        <v>249</v>
      </c>
      <c r="F47" s="3" t="s">
        <v>4296</v>
      </c>
      <c r="G47" s="1">
        <v>1</v>
      </c>
      <c r="H47" s="1" t="s">
        <v>42</v>
      </c>
      <c r="I47" s="418">
        <v>46419</v>
      </c>
      <c r="K47" s="3" t="s">
        <v>631</v>
      </c>
      <c r="L47" s="573" t="s">
        <v>43</v>
      </c>
      <c r="M47" s="555" t="s">
        <v>5042</v>
      </c>
      <c r="N47" s="553" t="s">
        <v>5036</v>
      </c>
      <c r="P47" s="17" t="s">
        <v>27</v>
      </c>
    </row>
    <row r="48" spans="1:16" x14ac:dyDescent="0.25">
      <c r="A48" s="17" t="s">
        <v>2913</v>
      </c>
      <c r="B48" s="3" t="s">
        <v>2914</v>
      </c>
      <c r="D48" s="3" t="s">
        <v>42</v>
      </c>
      <c r="E48" s="417">
        <v>390</v>
      </c>
      <c r="F48" s="3" t="s">
        <v>4615</v>
      </c>
      <c r="G48" s="1">
        <v>1</v>
      </c>
      <c r="H48" s="1" t="s">
        <v>42</v>
      </c>
      <c r="I48" s="418">
        <v>46418</v>
      </c>
      <c r="K48" s="3" t="s">
        <v>630</v>
      </c>
      <c r="L48" s="573" t="s">
        <v>43</v>
      </c>
      <c r="M48" s="555" t="s">
        <v>5042</v>
      </c>
      <c r="N48" s="553" t="s">
        <v>5036</v>
      </c>
      <c r="P48" s="17" t="s">
        <v>142</v>
      </c>
    </row>
    <row r="49" spans="1:16" x14ac:dyDescent="0.25">
      <c r="A49" s="17" t="s">
        <v>1350</v>
      </c>
      <c r="B49" s="3" t="s">
        <v>1351</v>
      </c>
      <c r="D49" s="3" t="s">
        <v>42</v>
      </c>
      <c r="E49" s="417">
        <v>249</v>
      </c>
      <c r="F49" s="3" t="s">
        <v>3813</v>
      </c>
      <c r="G49" s="1">
        <v>5</v>
      </c>
      <c r="H49" s="1" t="s">
        <v>42</v>
      </c>
      <c r="I49" s="418">
        <v>46388</v>
      </c>
      <c r="J49" s="3" t="s">
        <v>4722</v>
      </c>
      <c r="K49" s="3" t="s">
        <v>4637</v>
      </c>
      <c r="M49" s="555" t="s">
        <v>5041</v>
      </c>
      <c r="N49" s="553" t="s">
        <v>5026</v>
      </c>
      <c r="P49" s="17" t="s">
        <v>27</v>
      </c>
    </row>
    <row r="50" spans="1:16" x14ac:dyDescent="0.25">
      <c r="A50" s="17" t="s">
        <v>2057</v>
      </c>
      <c r="B50" s="3" t="s">
        <v>2058</v>
      </c>
      <c r="D50" s="3" t="s">
        <v>42</v>
      </c>
      <c r="E50" s="417">
        <v>220</v>
      </c>
      <c r="F50" s="3" t="s">
        <v>4184</v>
      </c>
      <c r="G50" s="1">
        <v>1</v>
      </c>
      <c r="H50" s="1" t="s">
        <v>42</v>
      </c>
      <c r="I50" s="418">
        <v>46388</v>
      </c>
      <c r="J50" s="3" t="s">
        <v>4730</v>
      </c>
      <c r="K50" s="3" t="s">
        <v>629</v>
      </c>
      <c r="L50" s="573" t="s">
        <v>43</v>
      </c>
      <c r="M50" s="555" t="s">
        <v>5042</v>
      </c>
      <c r="N50" s="553" t="s">
        <v>5036</v>
      </c>
      <c r="P50" s="17" t="s">
        <v>27</v>
      </c>
    </row>
    <row r="51" spans="1:16" x14ac:dyDescent="0.25">
      <c r="A51" s="17" t="s">
        <v>2527</v>
      </c>
      <c r="B51" s="3" t="s">
        <v>2528</v>
      </c>
      <c r="D51" s="3" t="s">
        <v>42</v>
      </c>
      <c r="E51" s="417">
        <v>384.13</v>
      </c>
      <c r="F51" s="3" t="s">
        <v>4421</v>
      </c>
      <c r="G51" s="1">
        <v>4</v>
      </c>
      <c r="H51" s="1" t="s">
        <v>42</v>
      </c>
      <c r="I51" s="418">
        <v>46388</v>
      </c>
      <c r="K51" s="3" t="s">
        <v>4666</v>
      </c>
      <c r="M51" s="555" t="s">
        <v>5041</v>
      </c>
      <c r="N51" s="553" t="s">
        <v>5023</v>
      </c>
      <c r="P51" s="17" t="s">
        <v>4714</v>
      </c>
    </row>
    <row r="52" spans="1:16" x14ac:dyDescent="0.25">
      <c r="A52" s="17" t="s">
        <v>2337</v>
      </c>
      <c r="B52" s="3" t="s">
        <v>2338</v>
      </c>
      <c r="D52" s="3" t="s">
        <v>42</v>
      </c>
      <c r="E52" s="417">
        <v>249</v>
      </c>
      <c r="F52" s="3" t="s">
        <v>4326</v>
      </c>
      <c r="G52" s="1">
        <v>1</v>
      </c>
      <c r="H52" s="1" t="s">
        <v>42</v>
      </c>
      <c r="I52" s="418">
        <v>46388</v>
      </c>
      <c r="J52" s="3" t="s">
        <v>4721</v>
      </c>
      <c r="K52" s="3" t="s">
        <v>4654</v>
      </c>
      <c r="M52" s="555" t="s">
        <v>5041</v>
      </c>
      <c r="N52" s="553" t="s">
        <v>5026</v>
      </c>
      <c r="P52" s="17" t="s">
        <v>27</v>
      </c>
    </row>
    <row r="53" spans="1:16" x14ac:dyDescent="0.25">
      <c r="A53" s="17" t="s">
        <v>2061</v>
      </c>
      <c r="B53" s="3" t="s">
        <v>2062</v>
      </c>
      <c r="D53" s="3" t="s">
        <v>42</v>
      </c>
      <c r="E53" s="417">
        <v>250</v>
      </c>
      <c r="F53" s="3" t="s">
        <v>4186</v>
      </c>
      <c r="G53" s="1">
        <v>1</v>
      </c>
      <c r="H53" s="1" t="s">
        <v>42</v>
      </c>
      <c r="I53" s="418">
        <v>46388</v>
      </c>
      <c r="J53" s="3" t="s">
        <v>4731</v>
      </c>
      <c r="K53" s="3" t="s">
        <v>631</v>
      </c>
      <c r="L53" s="573" t="s">
        <v>43</v>
      </c>
      <c r="M53" s="555" t="s">
        <v>5042</v>
      </c>
      <c r="N53" s="553" t="s">
        <v>5036</v>
      </c>
      <c r="P53" s="17" t="s">
        <v>27</v>
      </c>
    </row>
    <row r="54" spans="1:16" x14ac:dyDescent="0.25">
      <c r="A54" s="17" t="s">
        <v>1602</v>
      </c>
      <c r="B54" s="3" t="s">
        <v>1603</v>
      </c>
      <c r="D54" s="3" t="s">
        <v>42</v>
      </c>
      <c r="E54" s="417">
        <v>269</v>
      </c>
      <c r="F54" s="3" t="s">
        <v>3940</v>
      </c>
      <c r="G54" s="1">
        <v>4</v>
      </c>
      <c r="H54" s="1" t="s">
        <v>42</v>
      </c>
      <c r="I54" s="418">
        <v>46388</v>
      </c>
      <c r="K54" s="3" t="s">
        <v>4639</v>
      </c>
      <c r="L54" s="573" t="s">
        <v>43</v>
      </c>
      <c r="M54" s="555" t="s">
        <v>5042</v>
      </c>
      <c r="N54" s="553" t="s">
        <v>5036</v>
      </c>
      <c r="P54" s="17" t="s">
        <v>27</v>
      </c>
    </row>
    <row r="55" spans="1:16" x14ac:dyDescent="0.25">
      <c r="A55" s="17" t="s">
        <v>2891</v>
      </c>
      <c r="B55" s="3" t="s">
        <v>2892</v>
      </c>
      <c r="E55" s="417">
        <v>379</v>
      </c>
      <c r="F55" s="3" t="s">
        <v>4604</v>
      </c>
      <c r="G55" s="1">
        <v>1</v>
      </c>
      <c r="H55" s="1" t="s">
        <v>42</v>
      </c>
      <c r="I55" s="418">
        <v>46388</v>
      </c>
      <c r="K55" s="3" t="s">
        <v>4675</v>
      </c>
      <c r="L55" s="573" t="s">
        <v>43</v>
      </c>
      <c r="M55" s="555" t="s">
        <v>5042</v>
      </c>
      <c r="N55" s="553" t="s">
        <v>5038</v>
      </c>
      <c r="P55" s="17" t="s">
        <v>4715</v>
      </c>
    </row>
    <row r="56" spans="1:16" x14ac:dyDescent="0.25">
      <c r="A56" s="17" t="s">
        <v>1975</v>
      </c>
      <c r="B56" s="3" t="s">
        <v>1976</v>
      </c>
      <c r="E56" s="417">
        <v>249</v>
      </c>
      <c r="F56" s="3" t="s">
        <v>4143</v>
      </c>
      <c r="G56" s="1">
        <v>1</v>
      </c>
      <c r="H56" s="1" t="s">
        <v>42</v>
      </c>
      <c r="I56" s="418">
        <v>46388</v>
      </c>
      <c r="K56" s="3" t="s">
        <v>629</v>
      </c>
      <c r="L56" s="573" t="s">
        <v>43</v>
      </c>
      <c r="M56" s="555" t="s">
        <v>5042</v>
      </c>
      <c r="N56" s="553" t="s">
        <v>5036</v>
      </c>
      <c r="P56" s="17" t="s">
        <v>27</v>
      </c>
    </row>
    <row r="57" spans="1:16" x14ac:dyDescent="0.25">
      <c r="A57" s="17" t="s">
        <v>2555</v>
      </c>
      <c r="B57" s="3" t="s">
        <v>2556</v>
      </c>
      <c r="D57" s="3" t="s">
        <v>42</v>
      </c>
      <c r="E57" s="417">
        <v>640.93000000000006</v>
      </c>
      <c r="F57" s="3" t="s">
        <v>4435</v>
      </c>
      <c r="G57" s="1">
        <v>2</v>
      </c>
      <c r="H57" s="1" t="s">
        <v>42</v>
      </c>
      <c r="I57" s="418">
        <v>46388</v>
      </c>
      <c r="J57" s="3" t="s">
        <v>4717</v>
      </c>
      <c r="K57" s="3" t="s">
        <v>4667</v>
      </c>
      <c r="M57" s="555" t="s">
        <v>5041</v>
      </c>
      <c r="N57" s="553" t="s">
        <v>5022</v>
      </c>
      <c r="P57" s="17" t="s">
        <v>4692</v>
      </c>
    </row>
    <row r="58" spans="1:16" x14ac:dyDescent="0.25">
      <c r="A58" s="17" t="s">
        <v>2124</v>
      </c>
      <c r="B58" s="3" t="s">
        <v>2125</v>
      </c>
      <c r="D58" s="3" t="s">
        <v>42</v>
      </c>
      <c r="E58" s="417">
        <v>249</v>
      </c>
      <c r="F58" s="3" t="s">
        <v>4218</v>
      </c>
      <c r="G58" s="1">
        <v>1</v>
      </c>
      <c r="H58" s="1" t="s">
        <v>42</v>
      </c>
      <c r="I58" s="418">
        <v>46388</v>
      </c>
      <c r="J58" s="3" t="s">
        <v>4722</v>
      </c>
      <c r="K58" s="3" t="s">
        <v>644</v>
      </c>
      <c r="L58" s="573" t="s">
        <v>43</v>
      </c>
      <c r="M58" s="555" t="s">
        <v>5042</v>
      </c>
      <c r="N58" s="553" t="s">
        <v>5036</v>
      </c>
      <c r="P58" s="17" t="s">
        <v>27</v>
      </c>
    </row>
    <row r="59" spans="1:16" x14ac:dyDescent="0.25">
      <c r="A59" s="17" t="s">
        <v>2281</v>
      </c>
      <c r="B59" s="3" t="s">
        <v>2282</v>
      </c>
      <c r="D59" s="3" t="s">
        <v>42</v>
      </c>
      <c r="E59" s="417">
        <v>249</v>
      </c>
      <c r="F59" s="3" t="s">
        <v>4298</v>
      </c>
      <c r="G59" s="1">
        <v>1</v>
      </c>
      <c r="H59" s="1" t="s">
        <v>42</v>
      </c>
      <c r="I59" s="418">
        <v>46357</v>
      </c>
      <c r="K59" s="3" t="s">
        <v>631</v>
      </c>
      <c r="L59" s="573" t="s">
        <v>43</v>
      </c>
      <c r="M59" s="555" t="s">
        <v>5042</v>
      </c>
      <c r="N59" s="553" t="s">
        <v>5036</v>
      </c>
      <c r="P59" s="17" t="s">
        <v>27</v>
      </c>
    </row>
    <row r="60" spans="1:16" x14ac:dyDescent="0.25">
      <c r="A60" s="17" t="s">
        <v>2148</v>
      </c>
      <c r="B60" s="3" t="s">
        <v>2149</v>
      </c>
      <c r="D60" s="3" t="s">
        <v>42</v>
      </c>
      <c r="E60" s="417">
        <v>249</v>
      </c>
      <c r="F60" s="3" t="s">
        <v>4230</v>
      </c>
      <c r="G60" s="1">
        <v>1</v>
      </c>
      <c r="H60" s="1" t="s">
        <v>42</v>
      </c>
      <c r="I60" s="418">
        <v>46357</v>
      </c>
      <c r="K60" s="3" t="s">
        <v>643</v>
      </c>
      <c r="L60" s="573" t="s">
        <v>43</v>
      </c>
      <c r="M60" s="555" t="s">
        <v>5042</v>
      </c>
      <c r="N60" s="553" t="s">
        <v>5036</v>
      </c>
      <c r="P60" s="17" t="s">
        <v>27</v>
      </c>
    </row>
    <row r="61" spans="1:16" x14ac:dyDescent="0.25">
      <c r="A61" s="17" t="s">
        <v>2193</v>
      </c>
      <c r="B61" s="3" t="s">
        <v>2194</v>
      </c>
      <c r="D61" s="3" t="s">
        <v>42</v>
      </c>
      <c r="E61" s="417">
        <v>239.39999999999998</v>
      </c>
      <c r="F61" s="3" t="s">
        <v>4253</v>
      </c>
      <c r="G61" s="1">
        <v>3</v>
      </c>
      <c r="H61" s="1" t="s">
        <v>42</v>
      </c>
      <c r="I61" s="418">
        <v>46357</v>
      </c>
      <c r="J61" s="3" t="s">
        <v>4732</v>
      </c>
      <c r="K61" s="3" t="s">
        <v>4636</v>
      </c>
      <c r="M61" s="555" t="s">
        <v>5041</v>
      </c>
      <c r="N61" s="553" t="s">
        <v>5026</v>
      </c>
      <c r="P61" s="17" t="s">
        <v>45</v>
      </c>
    </row>
    <row r="62" spans="1:16" x14ac:dyDescent="0.25">
      <c r="A62" s="17" t="s">
        <v>2181</v>
      </c>
      <c r="B62" s="3" t="s">
        <v>2182</v>
      </c>
      <c r="D62" s="3" t="s">
        <v>42</v>
      </c>
      <c r="E62" s="417">
        <v>249</v>
      </c>
      <c r="F62" s="3" t="s">
        <v>4247</v>
      </c>
      <c r="G62" s="1">
        <v>1</v>
      </c>
      <c r="H62" s="1" t="s">
        <v>42</v>
      </c>
      <c r="I62" s="418">
        <v>46357</v>
      </c>
      <c r="K62" s="3" t="s">
        <v>631</v>
      </c>
      <c r="L62" s="573" t="s">
        <v>43</v>
      </c>
      <c r="M62" s="555" t="s">
        <v>5042</v>
      </c>
      <c r="N62" s="553" t="s">
        <v>5036</v>
      </c>
      <c r="P62" s="17" t="s">
        <v>27</v>
      </c>
    </row>
    <row r="63" spans="1:16" x14ac:dyDescent="0.25">
      <c r="A63" s="17" t="s">
        <v>2841</v>
      </c>
      <c r="B63" s="3" t="s">
        <v>2842</v>
      </c>
      <c r="E63" s="417">
        <v>0</v>
      </c>
      <c r="F63" s="3" t="s">
        <v>4579</v>
      </c>
      <c r="G63" s="1">
        <v>1</v>
      </c>
      <c r="H63" s="1" t="s">
        <v>42</v>
      </c>
      <c r="I63" s="418">
        <v>46357</v>
      </c>
      <c r="K63" s="3" t="s">
        <v>4622</v>
      </c>
      <c r="M63" s="555" t="s">
        <v>4622</v>
      </c>
      <c r="N63" s="553" t="s">
        <v>4643</v>
      </c>
      <c r="P63" s="17" t="s">
        <v>27</v>
      </c>
    </row>
    <row r="64" spans="1:16" x14ac:dyDescent="0.25">
      <c r="A64" s="17" t="s">
        <v>2093</v>
      </c>
      <c r="B64" s="3" t="s">
        <v>2094</v>
      </c>
      <c r="D64" s="3" t="s">
        <v>42</v>
      </c>
      <c r="E64" s="417">
        <v>260</v>
      </c>
      <c r="F64" s="3" t="s">
        <v>4202</v>
      </c>
      <c r="G64" s="1">
        <v>1</v>
      </c>
      <c r="H64" s="1" t="s">
        <v>42</v>
      </c>
      <c r="I64" s="418">
        <v>46357</v>
      </c>
      <c r="J64" s="3" t="s">
        <v>4724</v>
      </c>
      <c r="K64" s="3" t="s">
        <v>493</v>
      </c>
      <c r="M64" s="555" t="s">
        <v>5040</v>
      </c>
      <c r="N64" s="553" t="s">
        <v>5024</v>
      </c>
      <c r="P64" s="17" t="s">
        <v>27</v>
      </c>
    </row>
    <row r="65" spans="1:16" x14ac:dyDescent="0.25">
      <c r="A65" s="17" t="s">
        <v>2567</v>
      </c>
      <c r="B65" s="3" t="s">
        <v>2568</v>
      </c>
      <c r="D65" s="3" t="s">
        <v>42</v>
      </c>
      <c r="E65" s="417">
        <v>598.13</v>
      </c>
      <c r="F65" s="3" t="s">
        <v>4441</v>
      </c>
      <c r="G65" s="1">
        <v>3</v>
      </c>
      <c r="H65" s="1" t="s">
        <v>42</v>
      </c>
      <c r="I65" s="418">
        <v>46357</v>
      </c>
      <c r="K65" s="3" t="s">
        <v>518</v>
      </c>
      <c r="M65" s="555" t="s">
        <v>5040</v>
      </c>
      <c r="N65" s="553" t="s">
        <v>5027</v>
      </c>
      <c r="P65" s="17" t="s">
        <v>4715</v>
      </c>
    </row>
    <row r="66" spans="1:16" x14ac:dyDescent="0.25">
      <c r="A66" s="17" t="s">
        <v>2367</v>
      </c>
      <c r="B66" s="3" t="s">
        <v>2368</v>
      </c>
      <c r="D66" s="3" t="s">
        <v>42</v>
      </c>
      <c r="E66" s="417">
        <v>249</v>
      </c>
      <c r="F66" s="3" t="s">
        <v>4341</v>
      </c>
      <c r="G66" s="1">
        <v>1</v>
      </c>
      <c r="H66" s="1" t="s">
        <v>42</v>
      </c>
      <c r="I66" s="418">
        <v>46357</v>
      </c>
      <c r="J66" s="3" t="s">
        <v>4733</v>
      </c>
      <c r="K66" s="3" t="s">
        <v>643</v>
      </c>
      <c r="L66" s="573" t="s">
        <v>43</v>
      </c>
      <c r="M66" s="555" t="s">
        <v>5042</v>
      </c>
      <c r="N66" s="553" t="s">
        <v>5036</v>
      </c>
      <c r="P66" s="17" t="s">
        <v>27</v>
      </c>
    </row>
    <row r="67" spans="1:16" x14ac:dyDescent="0.25">
      <c r="A67" s="17" t="s">
        <v>2839</v>
      </c>
      <c r="B67" s="3" t="s">
        <v>2840</v>
      </c>
      <c r="D67" s="3" t="s">
        <v>42</v>
      </c>
      <c r="E67" s="417">
        <v>1789</v>
      </c>
      <c r="F67" s="3" t="s">
        <v>4578</v>
      </c>
      <c r="G67" s="1">
        <v>1</v>
      </c>
      <c r="H67" s="1" t="s">
        <v>42</v>
      </c>
      <c r="I67" s="418">
        <v>46357</v>
      </c>
      <c r="K67" s="3" t="s">
        <v>615</v>
      </c>
      <c r="L67" s="573" t="s">
        <v>43</v>
      </c>
      <c r="M67" s="555" t="s">
        <v>5042</v>
      </c>
      <c r="N67" s="553" t="s">
        <v>5039</v>
      </c>
      <c r="P67" s="17" t="s">
        <v>4692</v>
      </c>
    </row>
    <row r="68" spans="1:16" x14ac:dyDescent="0.25">
      <c r="A68" s="17" t="s">
        <v>1430</v>
      </c>
      <c r="B68" s="3" t="s">
        <v>1431</v>
      </c>
      <c r="D68" s="3" t="s">
        <v>42</v>
      </c>
      <c r="E68" s="417">
        <v>299</v>
      </c>
      <c r="F68" s="3" t="s">
        <v>3853</v>
      </c>
      <c r="G68" s="1">
        <v>4</v>
      </c>
      <c r="H68" s="1" t="s">
        <v>42</v>
      </c>
      <c r="I68" s="418">
        <v>46357</v>
      </c>
      <c r="K68" s="3" t="s">
        <v>4639</v>
      </c>
      <c r="L68" s="573" t="s">
        <v>43</v>
      </c>
      <c r="M68" s="555" t="s">
        <v>5042</v>
      </c>
      <c r="N68" s="553" t="s">
        <v>5036</v>
      </c>
      <c r="P68" s="17" t="s">
        <v>27</v>
      </c>
    </row>
    <row r="69" spans="1:16" x14ac:dyDescent="0.25">
      <c r="A69" s="17" t="s">
        <v>2333</v>
      </c>
      <c r="B69" s="3" t="s">
        <v>2334</v>
      </c>
      <c r="D69" s="3" t="s">
        <v>42</v>
      </c>
      <c r="E69" s="417">
        <v>249</v>
      </c>
      <c r="F69" s="3" t="s">
        <v>4324</v>
      </c>
      <c r="G69" s="1">
        <v>1</v>
      </c>
      <c r="H69" s="1" t="s">
        <v>42</v>
      </c>
      <c r="I69" s="418">
        <v>46357</v>
      </c>
      <c r="K69" s="3" t="s">
        <v>631</v>
      </c>
      <c r="L69" s="573" t="s">
        <v>43</v>
      </c>
      <c r="M69" s="555" t="s">
        <v>5042</v>
      </c>
      <c r="N69" s="553" t="s">
        <v>5036</v>
      </c>
      <c r="P69" s="17" t="s">
        <v>27</v>
      </c>
    </row>
    <row r="70" spans="1:16" x14ac:dyDescent="0.25">
      <c r="A70" s="17" t="s">
        <v>1122</v>
      </c>
      <c r="B70" s="3" t="s">
        <v>1123</v>
      </c>
      <c r="D70" s="3" t="s">
        <v>42</v>
      </c>
      <c r="E70" s="417">
        <v>299</v>
      </c>
      <c r="F70" s="3" t="s">
        <v>3699</v>
      </c>
      <c r="G70" s="1">
        <v>9</v>
      </c>
      <c r="H70" s="1" t="s">
        <v>42</v>
      </c>
      <c r="I70" s="418">
        <v>46357</v>
      </c>
      <c r="K70" s="3" t="s">
        <v>637</v>
      </c>
      <c r="L70" s="573" t="s">
        <v>43</v>
      </c>
      <c r="M70" s="555" t="s">
        <v>5042</v>
      </c>
      <c r="N70" s="553" t="s">
        <v>5035</v>
      </c>
      <c r="P70" s="17" t="s">
        <v>27</v>
      </c>
    </row>
    <row r="71" spans="1:16" x14ac:dyDescent="0.25">
      <c r="A71" s="17" t="s">
        <v>1364</v>
      </c>
      <c r="B71" s="3" t="s">
        <v>1365</v>
      </c>
      <c r="D71" s="3" t="s">
        <v>42</v>
      </c>
      <c r="E71" s="417">
        <v>299</v>
      </c>
      <c r="F71" s="3" t="s">
        <v>3820</v>
      </c>
      <c r="G71" s="1">
        <v>3</v>
      </c>
      <c r="H71" s="1" t="s">
        <v>42</v>
      </c>
      <c r="I71" s="418">
        <v>46357</v>
      </c>
      <c r="J71" s="3" t="s">
        <v>4725</v>
      </c>
      <c r="K71" s="3" t="s">
        <v>629</v>
      </c>
      <c r="L71" s="573" t="s">
        <v>43</v>
      </c>
      <c r="M71" s="555" t="s">
        <v>5042</v>
      </c>
      <c r="N71" s="553" t="s">
        <v>5036</v>
      </c>
      <c r="P71" s="17" t="s">
        <v>27</v>
      </c>
    </row>
    <row r="72" spans="1:16" x14ac:dyDescent="0.25">
      <c r="A72" s="17" t="s">
        <v>2867</v>
      </c>
      <c r="B72" s="3" t="s">
        <v>2868</v>
      </c>
      <c r="D72" s="3" t="s">
        <v>42</v>
      </c>
      <c r="E72" s="417">
        <v>879</v>
      </c>
      <c r="F72" s="3" t="s">
        <v>4592</v>
      </c>
      <c r="G72" s="1">
        <v>3</v>
      </c>
      <c r="H72" s="1" t="s">
        <v>42</v>
      </c>
      <c r="I72" s="418">
        <v>46357</v>
      </c>
      <c r="K72" s="3" t="s">
        <v>4675</v>
      </c>
      <c r="L72" s="573" t="s">
        <v>43</v>
      </c>
      <c r="M72" s="555" t="s">
        <v>5042</v>
      </c>
      <c r="N72" s="553" t="s">
        <v>5038</v>
      </c>
      <c r="P72" s="17" t="s">
        <v>4715</v>
      </c>
    </row>
    <row r="73" spans="1:16" x14ac:dyDescent="0.25">
      <c r="A73" s="17" t="s">
        <v>2645</v>
      </c>
      <c r="B73" s="3" t="s">
        <v>2646</v>
      </c>
      <c r="D73" s="3" t="s">
        <v>42</v>
      </c>
      <c r="E73" s="417">
        <v>448.33000000000004</v>
      </c>
      <c r="F73" s="3" t="s">
        <v>4480</v>
      </c>
      <c r="G73" s="1">
        <v>16</v>
      </c>
      <c r="H73" s="1" t="s">
        <v>42</v>
      </c>
      <c r="I73" s="418">
        <v>46357</v>
      </c>
      <c r="K73" s="3" t="s">
        <v>4666</v>
      </c>
      <c r="M73" s="555" t="s">
        <v>5041</v>
      </c>
      <c r="N73" s="553" t="s">
        <v>5023</v>
      </c>
      <c r="P73" s="17" t="s">
        <v>4714</v>
      </c>
    </row>
    <row r="74" spans="1:16" x14ac:dyDescent="0.25">
      <c r="A74" s="17" t="s">
        <v>1116</v>
      </c>
      <c r="B74" s="3" t="s">
        <v>1117</v>
      </c>
      <c r="D74" s="3" t="s">
        <v>42</v>
      </c>
      <c r="E74" s="417">
        <v>249</v>
      </c>
      <c r="F74" s="3" t="s">
        <v>3696</v>
      </c>
      <c r="G74" s="1">
        <v>1</v>
      </c>
      <c r="H74" s="1" t="s">
        <v>42</v>
      </c>
      <c r="I74" s="418">
        <v>46357</v>
      </c>
      <c r="J74" s="3" t="s">
        <v>4724</v>
      </c>
      <c r="K74" s="3" t="s">
        <v>631</v>
      </c>
      <c r="L74" s="573" t="s">
        <v>43</v>
      </c>
      <c r="M74" s="555" t="s">
        <v>5042</v>
      </c>
      <c r="N74" s="553" t="s">
        <v>5036</v>
      </c>
      <c r="P74" s="17" t="s">
        <v>27</v>
      </c>
    </row>
    <row r="75" spans="1:16" x14ac:dyDescent="0.25">
      <c r="A75" s="17" t="s">
        <v>2835</v>
      </c>
      <c r="B75" s="3" t="s">
        <v>2836</v>
      </c>
      <c r="D75" s="3" t="s">
        <v>42</v>
      </c>
      <c r="E75" s="417">
        <v>339</v>
      </c>
      <c r="F75" s="3" t="s">
        <v>4576</v>
      </c>
      <c r="G75" s="1">
        <v>8</v>
      </c>
      <c r="H75" s="1" t="s">
        <v>42</v>
      </c>
      <c r="I75" s="418">
        <v>46357</v>
      </c>
      <c r="K75" s="3" t="s">
        <v>613</v>
      </c>
      <c r="L75" s="573" t="s">
        <v>43</v>
      </c>
      <c r="M75" s="555" t="s">
        <v>5042</v>
      </c>
      <c r="N75" s="553" t="s">
        <v>5039</v>
      </c>
      <c r="P75" s="17" t="s">
        <v>4692</v>
      </c>
    </row>
    <row r="76" spans="1:16" x14ac:dyDescent="0.25">
      <c r="A76" s="17" t="s">
        <v>1344</v>
      </c>
      <c r="B76" s="3" t="s">
        <v>1345</v>
      </c>
      <c r="D76" s="3" t="s">
        <v>42</v>
      </c>
      <c r="E76" s="417">
        <v>269</v>
      </c>
      <c r="F76" s="3" t="s">
        <v>3810</v>
      </c>
      <c r="G76" s="1">
        <v>2</v>
      </c>
      <c r="H76" s="1" t="s">
        <v>42</v>
      </c>
      <c r="I76" s="418">
        <v>46357</v>
      </c>
      <c r="J76" s="3" t="s">
        <v>4719</v>
      </c>
      <c r="K76" s="3" t="s">
        <v>4627</v>
      </c>
      <c r="M76" s="555" t="s">
        <v>5040</v>
      </c>
      <c r="N76" s="553" t="s">
        <v>5028</v>
      </c>
      <c r="P76" s="17" t="s">
        <v>27</v>
      </c>
    </row>
    <row r="77" spans="1:16" x14ac:dyDescent="0.25">
      <c r="A77" s="17" t="s">
        <v>1340</v>
      </c>
      <c r="B77" s="3" t="s">
        <v>1341</v>
      </c>
      <c r="D77" s="3" t="s">
        <v>42</v>
      </c>
      <c r="E77" s="417">
        <v>269</v>
      </c>
      <c r="F77" s="3" t="s">
        <v>3808</v>
      </c>
      <c r="G77" s="1">
        <v>2</v>
      </c>
      <c r="H77" s="1" t="s">
        <v>42</v>
      </c>
      <c r="I77" s="418">
        <v>46357</v>
      </c>
      <c r="K77" s="3" t="s">
        <v>632</v>
      </c>
      <c r="L77" s="573" t="s">
        <v>43</v>
      </c>
      <c r="M77" s="555" t="s">
        <v>5042</v>
      </c>
      <c r="N77" s="553" t="s">
        <v>5036</v>
      </c>
      <c r="P77" s="17" t="s">
        <v>27</v>
      </c>
    </row>
    <row r="78" spans="1:16" x14ac:dyDescent="0.25">
      <c r="A78" s="17" t="s">
        <v>2901</v>
      </c>
      <c r="B78" s="3" t="s">
        <v>2902</v>
      </c>
      <c r="D78" s="3" t="s">
        <v>42</v>
      </c>
      <c r="E78" s="417">
        <v>319</v>
      </c>
      <c r="F78" s="3" t="s">
        <v>4609</v>
      </c>
      <c r="G78" s="1">
        <v>1</v>
      </c>
      <c r="H78" s="1" t="s">
        <v>42</v>
      </c>
      <c r="I78" s="418">
        <v>46356</v>
      </c>
      <c r="K78" s="3" t="s">
        <v>626</v>
      </c>
      <c r="L78" s="573" t="s">
        <v>43</v>
      </c>
      <c r="M78" s="555" t="s">
        <v>5042</v>
      </c>
      <c r="N78" s="553" t="s">
        <v>5038</v>
      </c>
      <c r="P78" s="17" t="s">
        <v>4715</v>
      </c>
    </row>
    <row r="79" spans="1:16" x14ac:dyDescent="0.25">
      <c r="A79" s="17" t="s">
        <v>2903</v>
      </c>
      <c r="B79" s="3" t="s">
        <v>2904</v>
      </c>
      <c r="D79" s="3" t="s">
        <v>42</v>
      </c>
      <c r="E79" s="417">
        <v>189</v>
      </c>
      <c r="F79" s="3" t="s">
        <v>4610</v>
      </c>
      <c r="G79" s="1">
        <v>1</v>
      </c>
      <c r="H79" s="1" t="s">
        <v>42</v>
      </c>
      <c r="I79" s="418">
        <v>46356</v>
      </c>
      <c r="K79" s="3" t="s">
        <v>626</v>
      </c>
      <c r="L79" s="573" t="s">
        <v>43</v>
      </c>
      <c r="M79" s="555" t="s">
        <v>5042</v>
      </c>
      <c r="N79" s="553" t="s">
        <v>5038</v>
      </c>
      <c r="P79" s="17" t="s">
        <v>4715</v>
      </c>
    </row>
    <row r="80" spans="1:16" x14ac:dyDescent="0.25">
      <c r="A80" s="17" t="s">
        <v>2871</v>
      </c>
      <c r="B80" s="3" t="s">
        <v>2872</v>
      </c>
      <c r="D80" s="3" t="s">
        <v>42</v>
      </c>
      <c r="E80" s="417">
        <v>266.43</v>
      </c>
      <c r="F80" s="3" t="s">
        <v>4594</v>
      </c>
      <c r="G80" s="1">
        <v>1</v>
      </c>
      <c r="H80" s="1" t="s">
        <v>42</v>
      </c>
      <c r="I80" s="418">
        <v>46356</v>
      </c>
      <c r="K80" s="3" t="s">
        <v>4684</v>
      </c>
      <c r="M80" s="555" t="s">
        <v>5041</v>
      </c>
      <c r="N80" s="553" t="s">
        <v>5029</v>
      </c>
      <c r="P80" s="17" t="s">
        <v>4715</v>
      </c>
    </row>
    <row r="81" spans="1:16" x14ac:dyDescent="0.25">
      <c r="A81" s="17" t="s">
        <v>2845</v>
      </c>
      <c r="B81" s="3" t="s">
        <v>2846</v>
      </c>
      <c r="D81" s="3" t="s">
        <v>42</v>
      </c>
      <c r="E81" s="417">
        <v>219</v>
      </c>
      <c r="F81" s="3" t="s">
        <v>4581</v>
      </c>
      <c r="G81" s="1">
        <v>1</v>
      </c>
      <c r="H81" s="1" t="s">
        <v>42</v>
      </c>
      <c r="I81" s="418">
        <v>46356</v>
      </c>
      <c r="K81" s="3" t="s">
        <v>626</v>
      </c>
      <c r="L81" s="573" t="s">
        <v>43</v>
      </c>
      <c r="M81" s="555" t="s">
        <v>5042</v>
      </c>
      <c r="N81" s="553" t="s">
        <v>5038</v>
      </c>
      <c r="P81" s="17" t="s">
        <v>4715</v>
      </c>
    </row>
    <row r="82" spans="1:16" x14ac:dyDescent="0.25">
      <c r="A82" s="17" t="s">
        <v>2905</v>
      </c>
      <c r="B82" s="3" t="s">
        <v>2906</v>
      </c>
      <c r="D82" s="3" t="s">
        <v>42</v>
      </c>
      <c r="E82" s="417">
        <v>319</v>
      </c>
      <c r="F82" s="3" t="s">
        <v>4611</v>
      </c>
      <c r="G82" s="1">
        <v>1</v>
      </c>
      <c r="H82" s="1" t="s">
        <v>42</v>
      </c>
      <c r="I82" s="418">
        <v>46356</v>
      </c>
      <c r="K82" s="3" t="s">
        <v>626</v>
      </c>
      <c r="L82" s="573" t="s">
        <v>43</v>
      </c>
      <c r="M82" s="555" t="s">
        <v>5042</v>
      </c>
      <c r="N82" s="553" t="s">
        <v>5038</v>
      </c>
      <c r="P82" s="17" t="s">
        <v>4715</v>
      </c>
    </row>
    <row r="83" spans="1:16" x14ac:dyDescent="0.25">
      <c r="A83" s="17" t="s">
        <v>2765</v>
      </c>
      <c r="B83" s="3" t="s">
        <v>2766</v>
      </c>
      <c r="D83" s="3" t="s">
        <v>42</v>
      </c>
      <c r="E83" s="417">
        <v>790.73</v>
      </c>
      <c r="F83" s="3" t="s">
        <v>4541</v>
      </c>
      <c r="G83" s="1">
        <v>1</v>
      </c>
      <c r="H83" s="1" t="s">
        <v>42</v>
      </c>
      <c r="I83" s="418">
        <v>46356</v>
      </c>
      <c r="K83" s="3" t="s">
        <v>4677</v>
      </c>
      <c r="M83" s="555" t="s">
        <v>5041</v>
      </c>
      <c r="N83" s="553" t="s">
        <v>5029</v>
      </c>
      <c r="P83" s="17" t="s">
        <v>4715</v>
      </c>
    </row>
    <row r="84" spans="1:16" x14ac:dyDescent="0.25">
      <c r="A84" s="17" t="s">
        <v>2893</v>
      </c>
      <c r="B84" s="3" t="s">
        <v>2894</v>
      </c>
      <c r="D84" s="3" t="s">
        <v>42</v>
      </c>
      <c r="E84" s="417">
        <v>269</v>
      </c>
      <c r="F84" s="3" t="s">
        <v>4605</v>
      </c>
      <c r="G84" s="1">
        <v>1</v>
      </c>
      <c r="H84" s="1" t="s">
        <v>42</v>
      </c>
      <c r="I84" s="418">
        <v>46356</v>
      </c>
      <c r="K84" s="3" t="s">
        <v>626</v>
      </c>
      <c r="L84" s="573" t="s">
        <v>43</v>
      </c>
      <c r="M84" s="555" t="s">
        <v>5042</v>
      </c>
      <c r="N84" s="553" t="s">
        <v>5038</v>
      </c>
      <c r="P84" s="17" t="s">
        <v>4715</v>
      </c>
    </row>
    <row r="85" spans="1:16" x14ac:dyDescent="0.25">
      <c r="A85" s="17" t="s">
        <v>2742</v>
      </c>
      <c r="B85" s="3" t="s">
        <v>2743</v>
      </c>
      <c r="D85" s="3" t="s">
        <v>42</v>
      </c>
      <c r="E85" s="417">
        <v>269</v>
      </c>
      <c r="F85" s="3" t="s">
        <v>4529</v>
      </c>
      <c r="G85" s="1">
        <v>1</v>
      </c>
      <c r="H85" s="1" t="s">
        <v>42</v>
      </c>
      <c r="I85" s="418">
        <v>46356</v>
      </c>
      <c r="K85" s="3" t="s">
        <v>4684</v>
      </c>
      <c r="M85" s="555" t="s">
        <v>5041</v>
      </c>
      <c r="N85" s="553" t="s">
        <v>5029</v>
      </c>
      <c r="P85" s="17" t="s">
        <v>4715</v>
      </c>
    </row>
    <row r="86" spans="1:16" x14ac:dyDescent="0.25">
      <c r="A86" s="17" t="s">
        <v>2909</v>
      </c>
      <c r="B86" s="3" t="s">
        <v>2910</v>
      </c>
      <c r="D86" s="3" t="s">
        <v>42</v>
      </c>
      <c r="E86" s="417">
        <v>379</v>
      </c>
      <c r="F86" s="3" t="s">
        <v>4613</v>
      </c>
      <c r="G86" s="1">
        <v>1</v>
      </c>
      <c r="H86" s="1" t="s">
        <v>42</v>
      </c>
      <c r="I86" s="418">
        <v>46356</v>
      </c>
      <c r="K86" s="3" t="s">
        <v>626</v>
      </c>
      <c r="L86" s="573" t="s">
        <v>43</v>
      </c>
      <c r="M86" s="555" t="s">
        <v>5042</v>
      </c>
      <c r="N86" s="553" t="s">
        <v>5038</v>
      </c>
      <c r="P86" s="17" t="s">
        <v>4715</v>
      </c>
    </row>
    <row r="87" spans="1:16" x14ac:dyDescent="0.25">
      <c r="A87" s="17" t="s">
        <v>2829</v>
      </c>
      <c r="B87" s="3" t="s">
        <v>2830</v>
      </c>
      <c r="D87" s="3" t="s">
        <v>42</v>
      </c>
      <c r="E87" s="417">
        <v>269</v>
      </c>
      <c r="F87" s="3" t="s">
        <v>4573</v>
      </c>
      <c r="G87" s="1">
        <v>1</v>
      </c>
      <c r="H87" s="1" t="s">
        <v>42</v>
      </c>
      <c r="I87" s="418">
        <v>46356</v>
      </c>
      <c r="K87" s="3" t="s">
        <v>626</v>
      </c>
      <c r="L87" s="573" t="s">
        <v>43</v>
      </c>
      <c r="M87" s="555" t="s">
        <v>5042</v>
      </c>
      <c r="N87" s="553" t="s">
        <v>5038</v>
      </c>
      <c r="P87" s="17" t="s">
        <v>4715</v>
      </c>
    </row>
    <row r="88" spans="1:16" x14ac:dyDescent="0.25">
      <c r="A88" s="17" t="s">
        <v>5064</v>
      </c>
      <c r="B88" s="3" t="s">
        <v>2752</v>
      </c>
      <c r="D88" s="3" t="s">
        <v>42</v>
      </c>
      <c r="E88" s="417">
        <v>319</v>
      </c>
      <c r="F88" s="3" t="s">
        <v>4534</v>
      </c>
      <c r="G88" s="1">
        <v>1</v>
      </c>
      <c r="H88" s="1" t="s">
        <v>42</v>
      </c>
      <c r="I88" s="418">
        <v>46356</v>
      </c>
      <c r="K88" s="3" t="s">
        <v>626</v>
      </c>
      <c r="L88" s="573" t="s">
        <v>43</v>
      </c>
      <c r="M88" s="555" t="s">
        <v>5042</v>
      </c>
      <c r="N88" s="553" t="s">
        <v>5038</v>
      </c>
      <c r="P88" s="17" t="s">
        <v>4715</v>
      </c>
    </row>
    <row r="89" spans="1:16" x14ac:dyDescent="0.25">
      <c r="A89" s="17" t="s">
        <v>2859</v>
      </c>
      <c r="B89" s="3" t="s">
        <v>2860</v>
      </c>
      <c r="D89" s="3" t="s">
        <v>42</v>
      </c>
      <c r="E89" s="417">
        <v>219</v>
      </c>
      <c r="F89" s="3" t="s">
        <v>4588</v>
      </c>
      <c r="G89" s="1">
        <v>19</v>
      </c>
      <c r="H89" s="1" t="s">
        <v>42</v>
      </c>
      <c r="I89" s="418">
        <v>46337</v>
      </c>
      <c r="K89" s="3" t="s">
        <v>625</v>
      </c>
      <c r="L89" s="573" t="s">
        <v>43</v>
      </c>
      <c r="M89" s="555" t="s">
        <v>5042</v>
      </c>
      <c r="N89" s="553" t="s">
        <v>5038</v>
      </c>
      <c r="P89" s="17" t="s">
        <v>4715</v>
      </c>
    </row>
    <row r="90" spans="1:16" x14ac:dyDescent="0.25">
      <c r="A90" s="17" t="s">
        <v>2551</v>
      </c>
      <c r="B90" s="3" t="s">
        <v>2552</v>
      </c>
      <c r="D90" s="3" t="s">
        <v>42</v>
      </c>
      <c r="E90" s="417">
        <v>319.93</v>
      </c>
      <c r="F90" s="3" t="s">
        <v>4433</v>
      </c>
      <c r="G90" s="1">
        <v>2</v>
      </c>
      <c r="H90" s="1" t="s">
        <v>42</v>
      </c>
      <c r="I90" s="418">
        <v>46327</v>
      </c>
      <c r="K90" s="3" t="s">
        <v>4679</v>
      </c>
      <c r="M90" s="555" t="s">
        <v>5041</v>
      </c>
      <c r="N90" s="553" t="s">
        <v>5029</v>
      </c>
      <c r="P90" s="17" t="s">
        <v>4715</v>
      </c>
    </row>
    <row r="91" spans="1:16" x14ac:dyDescent="0.25">
      <c r="A91" s="17" t="s">
        <v>2895</v>
      </c>
      <c r="B91" s="3" t="s">
        <v>2896</v>
      </c>
      <c r="D91" s="3" t="s">
        <v>42</v>
      </c>
      <c r="E91" s="417">
        <v>219</v>
      </c>
      <c r="F91" s="3" t="s">
        <v>4606</v>
      </c>
      <c r="G91" s="1">
        <v>1</v>
      </c>
      <c r="H91" s="1" t="s">
        <v>42</v>
      </c>
      <c r="I91" s="418">
        <v>46327</v>
      </c>
      <c r="K91" s="3" t="s">
        <v>621</v>
      </c>
      <c r="L91" s="573" t="s">
        <v>43</v>
      </c>
      <c r="M91" s="555" t="s">
        <v>5042</v>
      </c>
      <c r="N91" s="553" t="s">
        <v>5038</v>
      </c>
      <c r="P91" s="17" t="s">
        <v>4715</v>
      </c>
    </row>
    <row r="92" spans="1:16" x14ac:dyDescent="0.25">
      <c r="A92" s="17" t="s">
        <v>2331</v>
      </c>
      <c r="B92" s="3" t="s">
        <v>2332</v>
      </c>
      <c r="D92" s="3" t="s">
        <v>42</v>
      </c>
      <c r="E92" s="417">
        <v>269</v>
      </c>
      <c r="F92" s="3" t="s">
        <v>4323</v>
      </c>
      <c r="G92" s="1">
        <v>1</v>
      </c>
      <c r="H92" s="1" t="s">
        <v>42</v>
      </c>
      <c r="I92" s="418">
        <v>46327</v>
      </c>
      <c r="K92" s="3" t="s">
        <v>631</v>
      </c>
      <c r="L92" s="573" t="s">
        <v>43</v>
      </c>
      <c r="M92" s="555" t="s">
        <v>5042</v>
      </c>
      <c r="N92" s="553" t="s">
        <v>5036</v>
      </c>
      <c r="P92" s="17" t="s">
        <v>27</v>
      </c>
    </row>
    <row r="93" spans="1:16" x14ac:dyDescent="0.25">
      <c r="A93" s="17" t="s">
        <v>1306</v>
      </c>
      <c r="B93" s="3" t="s">
        <v>1307</v>
      </c>
      <c r="D93" s="3" t="s">
        <v>42</v>
      </c>
      <c r="E93" s="417">
        <v>269</v>
      </c>
      <c r="F93" s="3" t="s">
        <v>3791</v>
      </c>
      <c r="G93" s="1">
        <v>3</v>
      </c>
      <c r="H93" s="1" t="s">
        <v>42</v>
      </c>
      <c r="I93" s="418">
        <v>46327</v>
      </c>
      <c r="K93" s="3" t="s">
        <v>4626</v>
      </c>
      <c r="L93" s="573" t="s">
        <v>43</v>
      </c>
      <c r="M93" s="555" t="s">
        <v>5042</v>
      </c>
      <c r="N93" s="553" t="s">
        <v>5035</v>
      </c>
      <c r="P93" s="17" t="s">
        <v>27</v>
      </c>
    </row>
    <row r="94" spans="1:16" x14ac:dyDescent="0.25">
      <c r="A94" s="17" t="s">
        <v>2827</v>
      </c>
      <c r="B94" s="3" t="s">
        <v>2828</v>
      </c>
      <c r="D94" s="3" t="s">
        <v>42</v>
      </c>
      <c r="E94" s="417">
        <v>319.93</v>
      </c>
      <c r="F94" s="3" t="s">
        <v>4572</v>
      </c>
      <c r="G94" s="1">
        <v>5</v>
      </c>
      <c r="H94" s="1" t="s">
        <v>42</v>
      </c>
      <c r="I94" s="418">
        <v>46327</v>
      </c>
      <c r="K94" s="3" t="s">
        <v>4662</v>
      </c>
      <c r="M94" s="555" t="s">
        <v>5041</v>
      </c>
      <c r="N94" s="553" t="s">
        <v>5023</v>
      </c>
      <c r="P94" s="17" t="s">
        <v>4714</v>
      </c>
    </row>
    <row r="95" spans="1:16" x14ac:dyDescent="0.25">
      <c r="A95" s="17" t="s">
        <v>2101</v>
      </c>
      <c r="B95" s="3" t="s">
        <v>2102</v>
      </c>
      <c r="D95" s="3" t="s">
        <v>42</v>
      </c>
      <c r="E95" s="417">
        <v>249</v>
      </c>
      <c r="F95" s="3" t="s">
        <v>4206</v>
      </c>
      <c r="G95" s="1">
        <v>1</v>
      </c>
      <c r="H95" s="1" t="s">
        <v>42</v>
      </c>
      <c r="I95" s="418">
        <v>46327</v>
      </c>
      <c r="J95" s="3" t="s">
        <v>4734</v>
      </c>
      <c r="K95" s="3" t="s">
        <v>4640</v>
      </c>
      <c r="M95" s="555" t="s">
        <v>5041</v>
      </c>
      <c r="N95" s="553" t="s">
        <v>5026</v>
      </c>
      <c r="P95" s="17" t="s">
        <v>27</v>
      </c>
    </row>
    <row r="96" spans="1:16" x14ac:dyDescent="0.25">
      <c r="A96" s="17" t="s">
        <v>1038</v>
      </c>
      <c r="B96" s="3" t="s">
        <v>1039</v>
      </c>
      <c r="D96" s="3" t="s">
        <v>42</v>
      </c>
      <c r="E96" s="417">
        <v>249</v>
      </c>
      <c r="F96" s="3" t="s">
        <v>3657</v>
      </c>
      <c r="G96" s="1">
        <v>2</v>
      </c>
      <c r="H96" s="1" t="s">
        <v>42</v>
      </c>
      <c r="I96" s="418">
        <v>46327</v>
      </c>
      <c r="J96" s="3" t="s">
        <v>4730</v>
      </c>
      <c r="K96" s="3" t="s">
        <v>4628</v>
      </c>
      <c r="M96" s="555" t="s">
        <v>5041</v>
      </c>
      <c r="N96" s="553" t="s">
        <v>5026</v>
      </c>
      <c r="P96" s="17" t="s">
        <v>27</v>
      </c>
    </row>
    <row r="97" spans="1:16" x14ac:dyDescent="0.25">
      <c r="A97" s="17" t="s">
        <v>1204</v>
      </c>
      <c r="B97" s="3" t="s">
        <v>1205</v>
      </c>
      <c r="D97" s="3" t="s">
        <v>42</v>
      </c>
      <c r="E97" s="417">
        <v>349</v>
      </c>
      <c r="F97" s="3" t="s">
        <v>3740</v>
      </c>
      <c r="G97" s="1">
        <v>5</v>
      </c>
      <c r="H97" s="1" t="s">
        <v>42</v>
      </c>
      <c r="I97" s="418">
        <v>46327</v>
      </c>
      <c r="K97" s="3" t="s">
        <v>4621</v>
      </c>
      <c r="M97" s="555" t="s">
        <v>4620</v>
      </c>
      <c r="N97" s="553" t="s">
        <v>39</v>
      </c>
      <c r="O97" s="3" t="s">
        <v>4696</v>
      </c>
      <c r="P97" s="17" t="s">
        <v>27</v>
      </c>
    </row>
    <row r="98" spans="1:16" x14ac:dyDescent="0.25">
      <c r="A98" s="17" t="s">
        <v>2732</v>
      </c>
      <c r="B98" s="3" t="s">
        <v>2733</v>
      </c>
      <c r="D98" s="3" t="s">
        <v>42</v>
      </c>
      <c r="E98" s="417">
        <v>501.83000000000004</v>
      </c>
      <c r="F98" s="3" t="s">
        <v>4524</v>
      </c>
      <c r="G98" s="1">
        <v>14</v>
      </c>
      <c r="H98" s="1" t="s">
        <v>42</v>
      </c>
      <c r="I98" s="418">
        <v>46327</v>
      </c>
      <c r="J98" s="3" t="s">
        <v>4717</v>
      </c>
      <c r="K98" s="3" t="s">
        <v>4672</v>
      </c>
      <c r="M98" s="555" t="s">
        <v>5041</v>
      </c>
      <c r="N98" s="553" t="s">
        <v>5022</v>
      </c>
      <c r="P98" s="17" t="s">
        <v>4692</v>
      </c>
    </row>
    <row r="99" spans="1:16" x14ac:dyDescent="0.25">
      <c r="A99" s="17" t="s">
        <v>2831</v>
      </c>
      <c r="B99" s="3" t="s">
        <v>2832</v>
      </c>
      <c r="D99" s="3" t="s">
        <v>42</v>
      </c>
      <c r="E99" s="417">
        <v>566.03000000000009</v>
      </c>
      <c r="F99" s="3" t="s">
        <v>4574</v>
      </c>
      <c r="G99" s="1">
        <v>4</v>
      </c>
      <c r="H99" s="1" t="s">
        <v>42</v>
      </c>
      <c r="I99" s="418">
        <v>46327</v>
      </c>
      <c r="K99" s="3" t="s">
        <v>4687</v>
      </c>
      <c r="M99" s="555" t="s">
        <v>5041</v>
      </c>
      <c r="N99" s="553" t="s">
        <v>5029</v>
      </c>
      <c r="P99" s="17" t="s">
        <v>4715</v>
      </c>
    </row>
    <row r="100" spans="1:16" x14ac:dyDescent="0.25">
      <c r="A100" s="17" t="s">
        <v>1548</v>
      </c>
      <c r="B100" s="3" t="s">
        <v>1549</v>
      </c>
      <c r="D100" s="3" t="s">
        <v>42</v>
      </c>
      <c r="E100" s="417">
        <v>249</v>
      </c>
      <c r="F100" s="3" t="s">
        <v>3913</v>
      </c>
      <c r="G100" s="1">
        <v>2</v>
      </c>
      <c r="H100" s="1" t="s">
        <v>42</v>
      </c>
      <c r="I100" s="418">
        <v>46327</v>
      </c>
      <c r="K100" s="3" t="s">
        <v>633</v>
      </c>
      <c r="L100" s="573" t="s">
        <v>43</v>
      </c>
      <c r="M100" s="555" t="s">
        <v>5042</v>
      </c>
      <c r="N100" s="553" t="s">
        <v>5036</v>
      </c>
      <c r="P100" s="17" t="s">
        <v>27</v>
      </c>
    </row>
    <row r="101" spans="1:16" x14ac:dyDescent="0.25">
      <c r="A101" s="17" t="s">
        <v>2077</v>
      </c>
      <c r="B101" s="3" t="s">
        <v>2078</v>
      </c>
      <c r="D101" s="3" t="s">
        <v>42</v>
      </c>
      <c r="E101" s="417">
        <v>250</v>
      </c>
      <c r="F101" s="3" t="s">
        <v>4194</v>
      </c>
      <c r="G101" s="1">
        <v>1</v>
      </c>
      <c r="H101" s="1" t="s">
        <v>42</v>
      </c>
      <c r="I101" s="418">
        <v>46327</v>
      </c>
      <c r="J101" s="3" t="s">
        <v>4735</v>
      </c>
      <c r="K101" s="3" t="s">
        <v>469</v>
      </c>
      <c r="M101" s="555" t="s">
        <v>5040</v>
      </c>
      <c r="N101" s="553" t="s">
        <v>5024</v>
      </c>
      <c r="P101" s="17" t="s">
        <v>27</v>
      </c>
    </row>
    <row r="102" spans="1:16" x14ac:dyDescent="0.25">
      <c r="A102" s="17" t="s">
        <v>1448</v>
      </c>
      <c r="B102" s="3" t="s">
        <v>1449</v>
      </c>
      <c r="D102" s="3" t="s">
        <v>42</v>
      </c>
      <c r="E102" s="417">
        <v>249</v>
      </c>
      <c r="F102" s="3" t="s">
        <v>3862</v>
      </c>
      <c r="G102" s="1">
        <v>1</v>
      </c>
      <c r="H102" s="1" t="s">
        <v>42</v>
      </c>
      <c r="I102" s="418">
        <v>46327</v>
      </c>
      <c r="J102" s="3" t="s">
        <v>4721</v>
      </c>
      <c r="K102" s="3" t="s">
        <v>634</v>
      </c>
      <c r="L102" s="573" t="s">
        <v>43</v>
      </c>
      <c r="M102" s="555" t="s">
        <v>5042</v>
      </c>
      <c r="N102" s="553" t="s">
        <v>5036</v>
      </c>
      <c r="P102" s="17" t="s">
        <v>27</v>
      </c>
    </row>
    <row r="103" spans="1:16" x14ac:dyDescent="0.25">
      <c r="A103" s="17" t="s">
        <v>1152</v>
      </c>
      <c r="B103" s="3" t="s">
        <v>1153</v>
      </c>
      <c r="D103" s="3" t="s">
        <v>42</v>
      </c>
      <c r="E103" s="417">
        <v>269</v>
      </c>
      <c r="F103" s="3" t="s">
        <v>3714</v>
      </c>
      <c r="G103" s="1">
        <v>6</v>
      </c>
      <c r="H103" s="1" t="s">
        <v>42</v>
      </c>
      <c r="I103" s="418">
        <v>46327</v>
      </c>
      <c r="J103" s="3" t="s">
        <v>4736</v>
      </c>
      <c r="K103" s="3" t="s">
        <v>4626</v>
      </c>
      <c r="L103" s="573" t="s">
        <v>43</v>
      </c>
      <c r="M103" s="555" t="s">
        <v>5042</v>
      </c>
      <c r="N103" s="553" t="s">
        <v>5035</v>
      </c>
      <c r="P103" s="17" t="s">
        <v>27</v>
      </c>
    </row>
    <row r="104" spans="1:16" x14ac:dyDescent="0.25">
      <c r="A104" s="17" t="s">
        <v>2583</v>
      </c>
      <c r="B104" s="3" t="s">
        <v>2584</v>
      </c>
      <c r="D104" s="3" t="s">
        <v>42</v>
      </c>
      <c r="E104" s="417">
        <v>373.43</v>
      </c>
      <c r="F104" s="3" t="s">
        <v>4449</v>
      </c>
      <c r="G104" s="1">
        <v>1</v>
      </c>
      <c r="H104" s="1" t="s">
        <v>42</v>
      </c>
      <c r="I104" s="418">
        <v>46327</v>
      </c>
      <c r="K104" s="3" t="s">
        <v>525</v>
      </c>
      <c r="M104" s="555" t="s">
        <v>5040</v>
      </c>
      <c r="N104" s="553" t="s">
        <v>5027</v>
      </c>
      <c r="P104" s="17" t="s">
        <v>4715</v>
      </c>
    </row>
    <row r="105" spans="1:16" x14ac:dyDescent="0.25">
      <c r="A105" s="17" t="s">
        <v>2783</v>
      </c>
      <c r="B105" s="3" t="s">
        <v>2784</v>
      </c>
      <c r="D105" s="3" t="s">
        <v>42</v>
      </c>
      <c r="E105" s="417">
        <v>319.93</v>
      </c>
      <c r="F105" s="3" t="s">
        <v>4550</v>
      </c>
      <c r="G105" s="1">
        <v>1</v>
      </c>
      <c r="H105" s="1" t="s">
        <v>42</v>
      </c>
      <c r="I105" s="418">
        <v>46326</v>
      </c>
      <c r="K105" s="3" t="s">
        <v>4684</v>
      </c>
      <c r="M105" s="555" t="s">
        <v>5041</v>
      </c>
      <c r="N105" s="553" t="s">
        <v>5029</v>
      </c>
      <c r="P105" s="17" t="s">
        <v>4715</v>
      </c>
    </row>
    <row r="106" spans="1:16" x14ac:dyDescent="0.25">
      <c r="A106" s="17" t="s">
        <v>2746</v>
      </c>
      <c r="B106" s="3" t="s">
        <v>2747</v>
      </c>
      <c r="D106" s="3" t="s">
        <v>42</v>
      </c>
      <c r="E106" s="417">
        <v>180.83</v>
      </c>
      <c r="F106" s="3" t="s">
        <v>4531</v>
      </c>
      <c r="G106" s="1">
        <v>1</v>
      </c>
      <c r="H106" s="1" t="s">
        <v>42</v>
      </c>
      <c r="I106" s="418">
        <v>46326</v>
      </c>
      <c r="K106" s="3" t="s">
        <v>4686</v>
      </c>
      <c r="M106" s="555" t="s">
        <v>5041</v>
      </c>
      <c r="N106" s="553" t="s">
        <v>5029</v>
      </c>
      <c r="P106" s="17" t="s">
        <v>4715</v>
      </c>
    </row>
    <row r="107" spans="1:16" x14ac:dyDescent="0.25">
      <c r="A107" s="17" t="s">
        <v>2801</v>
      </c>
      <c r="B107" s="3" t="s">
        <v>2802</v>
      </c>
      <c r="D107" s="3" t="s">
        <v>42</v>
      </c>
      <c r="E107" s="417">
        <v>287.83000000000004</v>
      </c>
      <c r="F107" s="3" t="s">
        <v>4559</v>
      </c>
      <c r="G107" s="1">
        <v>1</v>
      </c>
      <c r="H107" s="1" t="s">
        <v>42</v>
      </c>
      <c r="I107" s="418">
        <v>46326</v>
      </c>
      <c r="K107" s="3" t="s">
        <v>4684</v>
      </c>
      <c r="M107" s="555" t="s">
        <v>5041</v>
      </c>
      <c r="N107" s="553" t="s">
        <v>5029</v>
      </c>
      <c r="P107" s="17" t="s">
        <v>4715</v>
      </c>
    </row>
    <row r="108" spans="1:16" x14ac:dyDescent="0.25">
      <c r="A108" s="17" t="s">
        <v>2785</v>
      </c>
      <c r="B108" s="3" t="s">
        <v>2786</v>
      </c>
      <c r="D108" s="3" t="s">
        <v>42</v>
      </c>
      <c r="E108" s="417">
        <v>319.93</v>
      </c>
      <c r="F108" s="3" t="s">
        <v>4551</v>
      </c>
      <c r="G108" s="1">
        <v>1</v>
      </c>
      <c r="H108" s="1" t="s">
        <v>42</v>
      </c>
      <c r="I108" s="418">
        <v>46326</v>
      </c>
      <c r="K108" s="3" t="s">
        <v>4684</v>
      </c>
      <c r="M108" s="555" t="s">
        <v>5041</v>
      </c>
      <c r="N108" s="553" t="s">
        <v>5029</v>
      </c>
      <c r="P108" s="17" t="s">
        <v>4715</v>
      </c>
    </row>
    <row r="109" spans="1:16" x14ac:dyDescent="0.25">
      <c r="A109" s="17" t="s">
        <v>2791</v>
      </c>
      <c r="B109" s="3" t="s">
        <v>2792</v>
      </c>
      <c r="D109" s="3" t="s">
        <v>42</v>
      </c>
      <c r="E109" s="417">
        <v>373.43</v>
      </c>
      <c r="F109" s="3" t="s">
        <v>4554</v>
      </c>
      <c r="G109" s="1">
        <v>1</v>
      </c>
      <c r="H109" s="1" t="s">
        <v>42</v>
      </c>
      <c r="I109" s="418">
        <v>46326</v>
      </c>
      <c r="K109" s="3" t="s">
        <v>4684</v>
      </c>
      <c r="M109" s="555" t="s">
        <v>5041</v>
      </c>
      <c r="N109" s="553" t="s">
        <v>5029</v>
      </c>
      <c r="P109" s="17" t="s">
        <v>4715</v>
      </c>
    </row>
    <row r="110" spans="1:16" x14ac:dyDescent="0.25">
      <c r="A110" s="17" t="s">
        <v>2813</v>
      </c>
      <c r="B110" s="3" t="s">
        <v>2814</v>
      </c>
      <c r="D110" s="3" t="s">
        <v>42</v>
      </c>
      <c r="E110" s="417">
        <v>287.83000000000004</v>
      </c>
      <c r="F110" s="3" t="s">
        <v>4565</v>
      </c>
      <c r="G110" s="1">
        <v>1</v>
      </c>
      <c r="H110" s="1" t="s">
        <v>42</v>
      </c>
      <c r="I110" s="418">
        <v>46326</v>
      </c>
      <c r="K110" s="3" t="s">
        <v>4684</v>
      </c>
      <c r="M110" s="555" t="s">
        <v>5041</v>
      </c>
      <c r="N110" s="553" t="s">
        <v>5029</v>
      </c>
      <c r="P110" s="17" t="s">
        <v>4715</v>
      </c>
    </row>
    <row r="111" spans="1:16" x14ac:dyDescent="0.25">
      <c r="A111" s="17" t="s">
        <v>2793</v>
      </c>
      <c r="B111" s="3" t="s">
        <v>2794</v>
      </c>
      <c r="D111" s="3" t="s">
        <v>42</v>
      </c>
      <c r="E111" s="417">
        <v>212.93</v>
      </c>
      <c r="F111" s="3" t="s">
        <v>4555</v>
      </c>
      <c r="G111" s="1">
        <v>1</v>
      </c>
      <c r="H111" s="1" t="s">
        <v>42</v>
      </c>
      <c r="I111" s="418">
        <v>46326</v>
      </c>
      <c r="K111" s="3" t="s">
        <v>4683</v>
      </c>
      <c r="M111" s="555" t="s">
        <v>5041</v>
      </c>
      <c r="N111" s="553" t="s">
        <v>5029</v>
      </c>
      <c r="P111" s="17" t="s">
        <v>4715</v>
      </c>
    </row>
    <row r="112" spans="1:16" x14ac:dyDescent="0.25">
      <c r="A112" s="17" t="s">
        <v>2799</v>
      </c>
      <c r="B112" s="3" t="s">
        <v>2800</v>
      </c>
      <c r="D112" s="3" t="s">
        <v>42</v>
      </c>
      <c r="E112" s="417">
        <v>266.43</v>
      </c>
      <c r="F112" s="3" t="s">
        <v>4558</v>
      </c>
      <c r="G112" s="1">
        <v>1</v>
      </c>
      <c r="H112" s="1" t="s">
        <v>42</v>
      </c>
      <c r="I112" s="418">
        <v>46326</v>
      </c>
      <c r="K112" s="3" t="s">
        <v>4684</v>
      </c>
      <c r="M112" s="555" t="s">
        <v>5041</v>
      </c>
      <c r="N112" s="553" t="s">
        <v>5029</v>
      </c>
      <c r="P112" s="17" t="s">
        <v>4715</v>
      </c>
    </row>
    <row r="113" spans="1:16" x14ac:dyDescent="0.25">
      <c r="A113" s="17" t="s">
        <v>1458</v>
      </c>
      <c r="B113" s="3" t="s">
        <v>1459</v>
      </c>
      <c r="C113" s="3" t="s">
        <v>3105</v>
      </c>
      <c r="D113" s="3" t="s">
        <v>42</v>
      </c>
      <c r="E113" s="417">
        <v>249</v>
      </c>
      <c r="F113" s="3" t="s">
        <v>3867</v>
      </c>
      <c r="G113" s="1">
        <v>2</v>
      </c>
      <c r="H113" s="1" t="s">
        <v>42</v>
      </c>
      <c r="I113" s="418">
        <v>46325</v>
      </c>
      <c r="K113" s="3" t="s">
        <v>634</v>
      </c>
      <c r="L113" s="573" t="s">
        <v>43</v>
      </c>
      <c r="M113" s="555" t="s">
        <v>5042</v>
      </c>
      <c r="N113" s="553" t="s">
        <v>5036</v>
      </c>
      <c r="P113" s="17" t="s">
        <v>27</v>
      </c>
    </row>
    <row r="114" spans="1:16" x14ac:dyDescent="0.25">
      <c r="A114" s="17" t="s">
        <v>2847</v>
      </c>
      <c r="B114" s="3" t="s">
        <v>2848</v>
      </c>
      <c r="D114" s="3" t="s">
        <v>42</v>
      </c>
      <c r="E114" s="417">
        <v>319</v>
      </c>
      <c r="F114" s="3" t="s">
        <v>4582</v>
      </c>
      <c r="G114" s="1">
        <v>1</v>
      </c>
      <c r="H114" s="1" t="s">
        <v>42</v>
      </c>
      <c r="I114" s="418">
        <v>46325</v>
      </c>
      <c r="K114" s="3" t="s">
        <v>4688</v>
      </c>
      <c r="L114" s="573" t="s">
        <v>43</v>
      </c>
      <c r="M114" s="555" t="s">
        <v>5042</v>
      </c>
      <c r="N114" s="553" t="s">
        <v>5038</v>
      </c>
      <c r="P114" s="17" t="s">
        <v>4715</v>
      </c>
    </row>
    <row r="115" spans="1:16" x14ac:dyDescent="0.25">
      <c r="A115" s="17" t="s">
        <v>2897</v>
      </c>
      <c r="B115" s="3" t="s">
        <v>2898</v>
      </c>
      <c r="D115" s="3" t="s">
        <v>42</v>
      </c>
      <c r="E115" s="417">
        <v>319</v>
      </c>
      <c r="F115" s="3" t="s">
        <v>4607</v>
      </c>
      <c r="G115" s="1">
        <v>1</v>
      </c>
      <c r="H115" s="1" t="s">
        <v>42</v>
      </c>
      <c r="I115" s="418">
        <v>46325</v>
      </c>
      <c r="K115" s="3" t="s">
        <v>4688</v>
      </c>
      <c r="L115" s="573" t="s">
        <v>43</v>
      </c>
      <c r="M115" s="555" t="s">
        <v>5042</v>
      </c>
      <c r="N115" s="553" t="s">
        <v>5038</v>
      </c>
      <c r="P115" s="17" t="s">
        <v>4715</v>
      </c>
    </row>
    <row r="116" spans="1:16" x14ac:dyDescent="0.25">
      <c r="A116" s="17" t="s">
        <v>2453</v>
      </c>
      <c r="B116" s="3" t="s">
        <v>2454</v>
      </c>
      <c r="D116" s="3" t="s">
        <v>42</v>
      </c>
      <c r="E116" s="417">
        <v>729</v>
      </c>
      <c r="F116" s="3" t="s">
        <v>4384</v>
      </c>
      <c r="G116" s="1">
        <v>3</v>
      </c>
      <c r="H116" s="1" t="s">
        <v>42</v>
      </c>
      <c r="I116" s="418">
        <v>46307</v>
      </c>
      <c r="K116" s="3" t="s">
        <v>625</v>
      </c>
      <c r="L116" s="573" t="s">
        <v>43</v>
      </c>
      <c r="M116" s="555" t="s">
        <v>5042</v>
      </c>
      <c r="N116" s="553" t="s">
        <v>5038</v>
      </c>
      <c r="P116" s="17" t="s">
        <v>4715</v>
      </c>
    </row>
    <row r="117" spans="1:16" x14ac:dyDescent="0.25">
      <c r="A117" s="17" t="s">
        <v>2643</v>
      </c>
      <c r="B117" s="3" t="s">
        <v>2644</v>
      </c>
      <c r="D117" s="3" t="s">
        <v>42</v>
      </c>
      <c r="E117" s="417">
        <v>587.43000000000006</v>
      </c>
      <c r="F117" s="3" t="s">
        <v>4479</v>
      </c>
      <c r="G117" s="1">
        <v>37</v>
      </c>
      <c r="H117" s="1" t="s">
        <v>42</v>
      </c>
      <c r="I117" s="418">
        <v>46307</v>
      </c>
      <c r="K117" s="3" t="s">
        <v>4681</v>
      </c>
      <c r="M117" s="555" t="s">
        <v>5041</v>
      </c>
      <c r="N117" s="553" t="s">
        <v>5023</v>
      </c>
      <c r="P117" s="17" t="s">
        <v>4714</v>
      </c>
    </row>
    <row r="118" spans="1:16" x14ac:dyDescent="0.25">
      <c r="A118" s="17" t="s">
        <v>2523</v>
      </c>
      <c r="B118" s="3" t="s">
        <v>2524</v>
      </c>
      <c r="D118" s="3" t="s">
        <v>42</v>
      </c>
      <c r="E118" s="417">
        <v>639</v>
      </c>
      <c r="F118" s="3" t="s">
        <v>4419</v>
      </c>
      <c r="G118" s="1">
        <v>21</v>
      </c>
      <c r="H118" s="1" t="s">
        <v>42</v>
      </c>
      <c r="I118" s="418">
        <v>46307</v>
      </c>
      <c r="K118" s="3" t="s">
        <v>645</v>
      </c>
      <c r="L118" s="573" t="s">
        <v>43</v>
      </c>
      <c r="M118" s="555" t="s">
        <v>5042</v>
      </c>
      <c r="N118" s="553" t="s">
        <v>5039</v>
      </c>
      <c r="P118" s="17" t="s">
        <v>4692</v>
      </c>
    </row>
    <row r="119" spans="1:16" x14ac:dyDescent="0.25">
      <c r="A119" s="17" t="s">
        <v>2635</v>
      </c>
      <c r="B119" s="3" t="s">
        <v>2636</v>
      </c>
      <c r="D119" s="3" t="s">
        <v>42</v>
      </c>
      <c r="E119" s="417">
        <v>1389.93</v>
      </c>
      <c r="F119" s="3" t="s">
        <v>4475</v>
      </c>
      <c r="G119" s="1">
        <v>50</v>
      </c>
      <c r="H119" s="1" t="s">
        <v>42</v>
      </c>
      <c r="I119" s="418">
        <v>46300</v>
      </c>
      <c r="K119" s="3" t="s">
        <v>4664</v>
      </c>
      <c r="M119" s="555" t="s">
        <v>5041</v>
      </c>
      <c r="N119" s="553" t="s">
        <v>5023</v>
      </c>
      <c r="P119" s="17" t="s">
        <v>4714</v>
      </c>
    </row>
    <row r="120" spans="1:16" x14ac:dyDescent="0.25">
      <c r="A120" s="17" t="s">
        <v>2463</v>
      </c>
      <c r="B120" s="3" t="s">
        <v>2464</v>
      </c>
      <c r="D120" s="3" t="s">
        <v>42</v>
      </c>
      <c r="E120" s="417">
        <v>598.13</v>
      </c>
      <c r="F120" s="3" t="s">
        <v>4389</v>
      </c>
      <c r="G120" s="1">
        <v>7</v>
      </c>
      <c r="H120" s="1" t="s">
        <v>42</v>
      </c>
      <c r="I120" s="418">
        <v>46300</v>
      </c>
      <c r="J120" s="3" t="s">
        <v>4717</v>
      </c>
      <c r="K120" s="3" t="s">
        <v>4665</v>
      </c>
      <c r="M120" s="555" t="s">
        <v>5041</v>
      </c>
      <c r="N120" s="553" t="s">
        <v>5022</v>
      </c>
      <c r="P120" s="17" t="s">
        <v>4692</v>
      </c>
    </row>
    <row r="121" spans="1:16" x14ac:dyDescent="0.25">
      <c r="A121" s="17" t="s">
        <v>2475</v>
      </c>
      <c r="B121" s="3" t="s">
        <v>2476</v>
      </c>
      <c r="D121" s="3" t="s">
        <v>42</v>
      </c>
      <c r="E121" s="417">
        <v>319.93</v>
      </c>
      <c r="F121" s="3" t="s">
        <v>4395</v>
      </c>
      <c r="G121" s="1">
        <v>6</v>
      </c>
      <c r="H121" s="1" t="s">
        <v>42</v>
      </c>
      <c r="I121" s="418">
        <v>46300</v>
      </c>
      <c r="J121" s="3" t="s">
        <v>4720</v>
      </c>
      <c r="K121" s="3" t="s">
        <v>4665</v>
      </c>
      <c r="M121" s="555" t="s">
        <v>5041</v>
      </c>
      <c r="N121" s="553" t="s">
        <v>5022</v>
      </c>
      <c r="P121" s="17" t="s">
        <v>4692</v>
      </c>
    </row>
    <row r="122" spans="1:16" x14ac:dyDescent="0.25">
      <c r="A122" s="17" t="s">
        <v>1140</v>
      </c>
      <c r="B122" s="3" t="s">
        <v>1141</v>
      </c>
      <c r="D122" s="3" t="s">
        <v>42</v>
      </c>
      <c r="E122" s="417">
        <v>249</v>
      </c>
      <c r="F122" s="3" t="s">
        <v>3708</v>
      </c>
      <c r="G122" s="1">
        <v>3</v>
      </c>
      <c r="H122" s="1" t="s">
        <v>42</v>
      </c>
      <c r="I122" s="418">
        <v>46296</v>
      </c>
      <c r="J122" s="3" t="s">
        <v>4739</v>
      </c>
      <c r="K122" s="3" t="s">
        <v>491</v>
      </c>
      <c r="M122" s="555" t="s">
        <v>5040</v>
      </c>
      <c r="N122" s="553" t="s">
        <v>5028</v>
      </c>
      <c r="P122" s="17" t="s">
        <v>27</v>
      </c>
    </row>
    <row r="123" spans="1:16" x14ac:dyDescent="0.25">
      <c r="A123" s="17" t="s">
        <v>992</v>
      </c>
      <c r="B123" s="3" t="s">
        <v>993</v>
      </c>
      <c r="D123" s="3" t="s">
        <v>42</v>
      </c>
      <c r="E123" s="417">
        <v>399</v>
      </c>
      <c r="F123" s="3" t="s">
        <v>3634</v>
      </c>
      <c r="G123" s="1">
        <v>17</v>
      </c>
      <c r="H123" s="1" t="s">
        <v>42</v>
      </c>
      <c r="I123" s="418">
        <v>46296</v>
      </c>
      <c r="J123" s="3" t="s">
        <v>4736</v>
      </c>
      <c r="K123" s="3" t="s">
        <v>4624</v>
      </c>
      <c r="L123" s="573" t="s">
        <v>43</v>
      </c>
      <c r="M123" s="555" t="s">
        <v>5042</v>
      </c>
      <c r="N123" s="553" t="s">
        <v>5035</v>
      </c>
      <c r="P123" s="17" t="s">
        <v>27</v>
      </c>
    </row>
    <row r="124" spans="1:16" x14ac:dyDescent="0.25">
      <c r="A124" s="17" t="s">
        <v>1004</v>
      </c>
      <c r="B124" s="3" t="s">
        <v>1005</v>
      </c>
      <c r="D124" s="3" t="s">
        <v>42</v>
      </c>
      <c r="E124" s="417">
        <v>269</v>
      </c>
      <c r="F124" s="3" t="s">
        <v>3640</v>
      </c>
      <c r="G124" s="1">
        <v>7</v>
      </c>
      <c r="H124" s="1" t="s">
        <v>42</v>
      </c>
      <c r="I124" s="418">
        <v>46296</v>
      </c>
      <c r="J124" s="3" t="s">
        <v>4719</v>
      </c>
      <c r="K124" s="3" t="s">
        <v>4621</v>
      </c>
      <c r="M124" s="555" t="s">
        <v>4620</v>
      </c>
      <c r="N124" s="553" t="s">
        <v>39</v>
      </c>
      <c r="O124" s="3" t="s">
        <v>4697</v>
      </c>
      <c r="P124" s="17" t="s">
        <v>27</v>
      </c>
    </row>
    <row r="125" spans="1:16" x14ac:dyDescent="0.25">
      <c r="A125" s="17" t="s">
        <v>1302</v>
      </c>
      <c r="B125" s="3" t="s">
        <v>1303</v>
      </c>
      <c r="D125" s="3" t="s">
        <v>42</v>
      </c>
      <c r="E125" s="417">
        <v>269</v>
      </c>
      <c r="F125" s="3" t="s">
        <v>3789</v>
      </c>
      <c r="G125" s="1">
        <v>3</v>
      </c>
      <c r="H125" s="1" t="s">
        <v>42</v>
      </c>
      <c r="I125" s="418">
        <v>46296</v>
      </c>
      <c r="J125" s="3" t="s">
        <v>4719</v>
      </c>
      <c r="K125" s="3" t="s">
        <v>465</v>
      </c>
      <c r="M125" s="555" t="s">
        <v>5040</v>
      </c>
      <c r="N125" s="553" t="s">
        <v>5024</v>
      </c>
      <c r="P125" s="17" t="s">
        <v>27</v>
      </c>
    </row>
    <row r="126" spans="1:16" x14ac:dyDescent="0.25">
      <c r="A126" s="17" t="s">
        <v>2873</v>
      </c>
      <c r="B126" s="3" t="s">
        <v>2874</v>
      </c>
      <c r="D126" s="3" t="s">
        <v>42</v>
      </c>
      <c r="E126" s="417">
        <v>219</v>
      </c>
      <c r="F126" s="3" t="s">
        <v>4595</v>
      </c>
      <c r="G126" s="1">
        <v>1</v>
      </c>
      <c r="H126" s="1" t="s">
        <v>42</v>
      </c>
      <c r="I126" s="418">
        <v>46296</v>
      </c>
      <c r="K126" s="3" t="s">
        <v>4688</v>
      </c>
      <c r="L126" s="573" t="s">
        <v>43</v>
      </c>
      <c r="M126" s="555" t="s">
        <v>5042</v>
      </c>
      <c r="N126" s="553" t="s">
        <v>5038</v>
      </c>
      <c r="P126" s="17" t="s">
        <v>4715</v>
      </c>
    </row>
    <row r="127" spans="1:16" x14ac:dyDescent="0.25">
      <c r="A127" s="17" t="s">
        <v>1290</v>
      </c>
      <c r="B127" s="3" t="s">
        <v>1291</v>
      </c>
      <c r="D127" s="3" t="s">
        <v>42</v>
      </c>
      <c r="E127" s="417">
        <v>299</v>
      </c>
      <c r="F127" s="3" t="s">
        <v>3783</v>
      </c>
      <c r="G127" s="1">
        <v>7</v>
      </c>
      <c r="H127" s="1" t="s">
        <v>42</v>
      </c>
      <c r="I127" s="418">
        <v>46296</v>
      </c>
      <c r="J127" s="3" t="s">
        <v>4740</v>
      </c>
      <c r="K127" s="3" t="s">
        <v>4634</v>
      </c>
      <c r="M127" s="555" t="s">
        <v>5041</v>
      </c>
      <c r="N127" s="553" t="s">
        <v>5025</v>
      </c>
      <c r="P127" s="17" t="s">
        <v>27</v>
      </c>
    </row>
    <row r="128" spans="1:16" x14ac:dyDescent="0.25">
      <c r="A128" s="17" t="s">
        <v>2587</v>
      </c>
      <c r="B128" s="3" t="s">
        <v>2588</v>
      </c>
      <c r="D128" s="3" t="s">
        <v>42</v>
      </c>
      <c r="E128" s="417">
        <v>319.93</v>
      </c>
      <c r="F128" s="3" t="s">
        <v>4451</v>
      </c>
      <c r="G128" s="1">
        <v>1</v>
      </c>
      <c r="H128" s="1" t="s">
        <v>42</v>
      </c>
      <c r="I128" s="418">
        <v>46296</v>
      </c>
      <c r="K128" s="3" t="s">
        <v>522</v>
      </c>
      <c r="M128" s="555" t="s">
        <v>5040</v>
      </c>
      <c r="N128" s="553" t="s">
        <v>5027</v>
      </c>
      <c r="P128" s="17" t="s">
        <v>4715</v>
      </c>
    </row>
    <row r="129" spans="1:16" x14ac:dyDescent="0.25">
      <c r="A129" s="17" t="s">
        <v>1322</v>
      </c>
      <c r="B129" s="3" t="s">
        <v>1323</v>
      </c>
      <c r="D129" s="3" t="s">
        <v>42</v>
      </c>
      <c r="E129" s="417">
        <v>269</v>
      </c>
      <c r="F129" s="3" t="s">
        <v>3799</v>
      </c>
      <c r="G129" s="1">
        <v>1</v>
      </c>
      <c r="H129" s="1" t="s">
        <v>42</v>
      </c>
      <c r="I129" s="418">
        <v>46296</v>
      </c>
      <c r="J129" s="3" t="s">
        <v>4739</v>
      </c>
      <c r="K129" s="3" t="s">
        <v>4627</v>
      </c>
      <c r="M129" s="555" t="s">
        <v>5040</v>
      </c>
      <c r="N129" s="553" t="s">
        <v>5028</v>
      </c>
      <c r="P129" s="17" t="s">
        <v>27</v>
      </c>
    </row>
    <row r="130" spans="1:16" x14ac:dyDescent="0.25">
      <c r="A130" s="17" t="s">
        <v>1977</v>
      </c>
      <c r="B130" s="3" t="s">
        <v>1978</v>
      </c>
      <c r="D130" s="3" t="s">
        <v>42</v>
      </c>
      <c r="E130" s="417">
        <v>240</v>
      </c>
      <c r="F130" s="3" t="s">
        <v>4144</v>
      </c>
      <c r="G130" s="1">
        <v>1</v>
      </c>
      <c r="H130" s="1" t="s">
        <v>42</v>
      </c>
      <c r="I130" s="418">
        <v>46296</v>
      </c>
      <c r="J130" s="3" t="s">
        <v>4722</v>
      </c>
      <c r="K130" s="3" t="s">
        <v>504</v>
      </c>
      <c r="M130" s="555" t="s">
        <v>5041</v>
      </c>
      <c r="N130" s="553" t="s">
        <v>5026</v>
      </c>
      <c r="P130" s="17" t="s">
        <v>27</v>
      </c>
    </row>
    <row r="131" spans="1:16" x14ac:dyDescent="0.25">
      <c r="A131" s="17" t="s">
        <v>2059</v>
      </c>
      <c r="B131" s="3" t="s">
        <v>2060</v>
      </c>
      <c r="D131" s="3" t="s">
        <v>42</v>
      </c>
      <c r="E131" s="417">
        <v>220</v>
      </c>
      <c r="F131" s="3" t="s">
        <v>4185</v>
      </c>
      <c r="G131" s="1">
        <v>1</v>
      </c>
      <c r="H131" s="1" t="s">
        <v>42</v>
      </c>
      <c r="I131" s="418">
        <v>46296</v>
      </c>
      <c r="J131" s="3" t="s">
        <v>4724</v>
      </c>
      <c r="K131" s="3" t="s">
        <v>4631</v>
      </c>
      <c r="M131" s="555" t="s">
        <v>5041</v>
      </c>
      <c r="N131" s="553" t="s">
        <v>5026</v>
      </c>
      <c r="P131" s="17" t="s">
        <v>27</v>
      </c>
    </row>
    <row r="132" spans="1:16" x14ac:dyDescent="0.25">
      <c r="A132" s="17" t="s">
        <v>1146</v>
      </c>
      <c r="B132" s="3" t="s">
        <v>1147</v>
      </c>
      <c r="D132" s="3" t="s">
        <v>42</v>
      </c>
      <c r="E132" s="417">
        <v>269</v>
      </c>
      <c r="F132" s="3" t="s">
        <v>3711</v>
      </c>
      <c r="G132" s="1">
        <v>4</v>
      </c>
      <c r="H132" s="1" t="s">
        <v>42</v>
      </c>
      <c r="I132" s="418">
        <v>46296</v>
      </c>
      <c r="J132" s="3" t="s">
        <v>4741</v>
      </c>
      <c r="K132" s="3" t="s">
        <v>4633</v>
      </c>
      <c r="L132" s="573" t="s">
        <v>43</v>
      </c>
      <c r="M132" s="555" t="s">
        <v>5042</v>
      </c>
      <c r="N132" s="553" t="s">
        <v>5035</v>
      </c>
      <c r="P132" s="17" t="s">
        <v>27</v>
      </c>
    </row>
    <row r="133" spans="1:16" x14ac:dyDescent="0.25">
      <c r="A133" s="17" t="s">
        <v>2881</v>
      </c>
      <c r="B133" s="3" t="s">
        <v>2882</v>
      </c>
      <c r="D133" s="3" t="s">
        <v>42</v>
      </c>
      <c r="E133" s="417">
        <v>249</v>
      </c>
      <c r="F133" s="3" t="s">
        <v>4599</v>
      </c>
      <c r="G133" s="1">
        <v>1</v>
      </c>
      <c r="H133" s="1" t="s">
        <v>42</v>
      </c>
      <c r="I133" s="418">
        <v>46296</v>
      </c>
      <c r="K133" s="3" t="s">
        <v>4689</v>
      </c>
      <c r="L133" s="573" t="s">
        <v>43</v>
      </c>
      <c r="M133" s="555" t="s">
        <v>5042</v>
      </c>
      <c r="N133" s="553" t="s">
        <v>5035</v>
      </c>
      <c r="P133" s="17" t="s">
        <v>27</v>
      </c>
    </row>
    <row r="134" spans="1:16" x14ac:dyDescent="0.25">
      <c r="A134" s="17" t="s">
        <v>1008</v>
      </c>
      <c r="B134" s="3" t="s">
        <v>1009</v>
      </c>
      <c r="D134" s="3" t="s">
        <v>42</v>
      </c>
      <c r="E134" s="417">
        <v>269</v>
      </c>
      <c r="F134" s="3" t="s">
        <v>3642</v>
      </c>
      <c r="G134" s="1">
        <v>12</v>
      </c>
      <c r="H134" s="1" t="s">
        <v>42</v>
      </c>
      <c r="I134" s="418">
        <v>46296</v>
      </c>
      <c r="J134" s="3" t="s">
        <v>4736</v>
      </c>
      <c r="K134" s="3" t="s">
        <v>4626</v>
      </c>
      <c r="L134" s="573" t="s">
        <v>43</v>
      </c>
      <c r="M134" s="555" t="s">
        <v>5042</v>
      </c>
      <c r="N134" s="553" t="s">
        <v>5035</v>
      </c>
      <c r="P134" s="17" t="s">
        <v>27</v>
      </c>
    </row>
    <row r="135" spans="1:16" x14ac:dyDescent="0.25">
      <c r="A135" s="17" t="s">
        <v>2359</v>
      </c>
      <c r="B135" s="3" t="s">
        <v>2360</v>
      </c>
      <c r="D135" s="3" t="s">
        <v>42</v>
      </c>
      <c r="E135" s="417">
        <v>249</v>
      </c>
      <c r="F135" s="3" t="s">
        <v>4337</v>
      </c>
      <c r="G135" s="1">
        <v>2</v>
      </c>
      <c r="H135" s="1" t="s">
        <v>42</v>
      </c>
      <c r="I135" s="418">
        <v>46296</v>
      </c>
      <c r="J135" s="3" t="s">
        <v>4722</v>
      </c>
      <c r="K135" s="3" t="s">
        <v>644</v>
      </c>
      <c r="L135" s="573" t="s">
        <v>43</v>
      </c>
      <c r="M135" s="555" t="s">
        <v>5042</v>
      </c>
      <c r="N135" s="553" t="s">
        <v>5036</v>
      </c>
      <c r="P135" s="17" t="s">
        <v>27</v>
      </c>
    </row>
    <row r="136" spans="1:16" x14ac:dyDescent="0.25">
      <c r="A136" s="17" t="s">
        <v>1220</v>
      </c>
      <c r="B136" s="3" t="s">
        <v>1221</v>
      </c>
      <c r="D136" s="3" t="s">
        <v>42</v>
      </c>
      <c r="E136" s="417">
        <v>269</v>
      </c>
      <c r="F136" s="3" t="s">
        <v>3748</v>
      </c>
      <c r="G136" s="1">
        <v>5</v>
      </c>
      <c r="H136" s="1" t="s">
        <v>42</v>
      </c>
      <c r="I136" s="418">
        <v>46296</v>
      </c>
      <c r="K136" s="3" t="s">
        <v>641</v>
      </c>
      <c r="L136" s="573" t="s">
        <v>43</v>
      </c>
      <c r="M136" s="555" t="s">
        <v>5042</v>
      </c>
      <c r="N136" s="553" t="s">
        <v>5035</v>
      </c>
      <c r="P136" s="17" t="s">
        <v>27</v>
      </c>
    </row>
    <row r="137" spans="1:16" x14ac:dyDescent="0.25">
      <c r="A137" s="17" t="s">
        <v>1644</v>
      </c>
      <c r="B137" s="3" t="s">
        <v>1645</v>
      </c>
      <c r="D137" s="3" t="s">
        <v>42</v>
      </c>
      <c r="E137" s="417">
        <v>259</v>
      </c>
      <c r="F137" s="3" t="s">
        <v>3961</v>
      </c>
      <c r="G137" s="1">
        <v>1</v>
      </c>
      <c r="H137" s="1" t="s">
        <v>42</v>
      </c>
      <c r="I137" s="418">
        <v>46296</v>
      </c>
      <c r="J137" s="3" t="s">
        <v>4742</v>
      </c>
      <c r="K137" s="3" t="s">
        <v>488</v>
      </c>
      <c r="M137" s="555" t="s">
        <v>5040</v>
      </c>
      <c r="N137" s="553" t="s">
        <v>5028</v>
      </c>
      <c r="P137" s="17" t="s">
        <v>27</v>
      </c>
    </row>
    <row r="138" spans="1:16" x14ac:dyDescent="0.25">
      <c r="A138" s="17" t="s">
        <v>1943</v>
      </c>
      <c r="B138" s="3" t="s">
        <v>1944</v>
      </c>
      <c r="D138" s="3" t="s">
        <v>42</v>
      </c>
      <c r="E138" s="417">
        <v>240</v>
      </c>
      <c r="F138" s="3" t="s">
        <v>4127</v>
      </c>
      <c r="G138" s="1">
        <v>1</v>
      </c>
      <c r="H138" s="1" t="s">
        <v>42</v>
      </c>
      <c r="I138" s="418">
        <v>46296</v>
      </c>
      <c r="J138" s="3" t="s">
        <v>4743</v>
      </c>
      <c r="K138" s="3" t="s">
        <v>471</v>
      </c>
      <c r="M138" s="555" t="s">
        <v>5040</v>
      </c>
      <c r="N138" s="553" t="s">
        <v>5024</v>
      </c>
      <c r="P138" s="17" t="s">
        <v>27</v>
      </c>
    </row>
    <row r="139" spans="1:16" x14ac:dyDescent="0.25">
      <c r="A139" s="17" t="s">
        <v>1320</v>
      </c>
      <c r="B139" s="3" t="s">
        <v>1321</v>
      </c>
      <c r="D139" s="3" t="s">
        <v>42</v>
      </c>
      <c r="E139" s="417">
        <v>269</v>
      </c>
      <c r="F139" s="3" t="s">
        <v>3798</v>
      </c>
      <c r="G139" s="1">
        <v>1</v>
      </c>
      <c r="H139" s="1" t="s">
        <v>42</v>
      </c>
      <c r="I139" s="418">
        <v>46296</v>
      </c>
      <c r="J139" s="3" t="s">
        <v>4740</v>
      </c>
      <c r="K139" s="3" t="s">
        <v>4627</v>
      </c>
      <c r="M139" s="555" t="s">
        <v>5040</v>
      </c>
      <c r="N139" s="553" t="s">
        <v>5028</v>
      </c>
      <c r="P139" s="17" t="s">
        <v>27</v>
      </c>
    </row>
    <row r="140" spans="1:16" x14ac:dyDescent="0.25">
      <c r="A140" s="17" t="s">
        <v>1336</v>
      </c>
      <c r="B140" s="3" t="s">
        <v>1337</v>
      </c>
      <c r="D140" s="3" t="s">
        <v>42</v>
      </c>
      <c r="E140" s="417">
        <v>269</v>
      </c>
      <c r="F140" s="3" t="s">
        <v>3806</v>
      </c>
      <c r="G140" s="1">
        <v>1</v>
      </c>
      <c r="H140" s="1" t="s">
        <v>42</v>
      </c>
      <c r="I140" s="418">
        <v>46296</v>
      </c>
      <c r="J140" s="3" t="s">
        <v>4736</v>
      </c>
      <c r="K140" s="3" t="s">
        <v>488</v>
      </c>
      <c r="M140" s="555" t="s">
        <v>5040</v>
      </c>
      <c r="N140" s="553" t="s">
        <v>5028</v>
      </c>
      <c r="P140" s="17" t="s">
        <v>27</v>
      </c>
    </row>
    <row r="141" spans="1:16" x14ac:dyDescent="0.25">
      <c r="A141" s="17" t="s">
        <v>1034</v>
      </c>
      <c r="B141" s="3" t="s">
        <v>1035</v>
      </c>
      <c r="D141" s="3" t="s">
        <v>42</v>
      </c>
      <c r="E141" s="417">
        <v>299</v>
      </c>
      <c r="F141" s="3" t="s">
        <v>3655</v>
      </c>
      <c r="G141" s="1">
        <v>14</v>
      </c>
      <c r="H141" s="1" t="s">
        <v>42</v>
      </c>
      <c r="I141" s="418">
        <v>46296</v>
      </c>
      <c r="J141" s="3" t="s">
        <v>4736</v>
      </c>
      <c r="K141" s="3" t="s">
        <v>641</v>
      </c>
      <c r="L141" s="573" t="s">
        <v>43</v>
      </c>
      <c r="M141" s="555" t="s">
        <v>5042</v>
      </c>
      <c r="N141" s="553" t="s">
        <v>5035</v>
      </c>
      <c r="P141" s="17" t="s">
        <v>27</v>
      </c>
    </row>
    <row r="142" spans="1:16" x14ac:dyDescent="0.25">
      <c r="A142" s="17" t="s">
        <v>1262</v>
      </c>
      <c r="B142" s="3" t="s">
        <v>1263</v>
      </c>
      <c r="D142" s="3" t="s">
        <v>42</v>
      </c>
      <c r="E142" s="417">
        <v>259</v>
      </c>
      <c r="F142" s="3" t="s">
        <v>3769</v>
      </c>
      <c r="G142" s="1">
        <v>1</v>
      </c>
      <c r="H142" s="1" t="s">
        <v>42</v>
      </c>
      <c r="I142" s="418">
        <v>46296</v>
      </c>
      <c r="J142" s="3" t="s">
        <v>4742</v>
      </c>
      <c r="K142" s="3" t="s">
        <v>488</v>
      </c>
      <c r="M142" s="555" t="s">
        <v>5040</v>
      </c>
      <c r="N142" s="553" t="s">
        <v>5028</v>
      </c>
      <c r="P142" s="17" t="s">
        <v>27</v>
      </c>
    </row>
    <row r="143" spans="1:16" x14ac:dyDescent="0.25">
      <c r="A143" s="17" t="s">
        <v>1282</v>
      </c>
      <c r="B143" s="3" t="s">
        <v>1283</v>
      </c>
      <c r="D143" s="3" t="s">
        <v>42</v>
      </c>
      <c r="E143" s="417">
        <v>269</v>
      </c>
      <c r="F143" s="3" t="s">
        <v>3779</v>
      </c>
      <c r="G143" s="1">
        <v>1</v>
      </c>
      <c r="H143" s="1" t="s">
        <v>42</v>
      </c>
      <c r="I143" s="418">
        <v>46296</v>
      </c>
      <c r="J143" s="3" t="s">
        <v>4736</v>
      </c>
      <c r="K143" s="3" t="s">
        <v>491</v>
      </c>
      <c r="M143" s="555" t="s">
        <v>5040</v>
      </c>
      <c r="N143" s="553" t="s">
        <v>5028</v>
      </c>
      <c r="P143" s="17" t="s">
        <v>27</v>
      </c>
    </row>
    <row r="144" spans="1:16" x14ac:dyDescent="0.25">
      <c r="A144" s="17" t="s">
        <v>1999</v>
      </c>
      <c r="B144" s="3" t="s">
        <v>2000</v>
      </c>
      <c r="D144" s="3" t="s">
        <v>42</v>
      </c>
      <c r="E144" s="417">
        <v>250</v>
      </c>
      <c r="F144" s="3" t="s">
        <v>4155</v>
      </c>
      <c r="G144" s="1">
        <v>1</v>
      </c>
      <c r="H144" s="1" t="s">
        <v>42</v>
      </c>
      <c r="I144" s="418">
        <v>46296</v>
      </c>
      <c r="J144" s="3" t="s">
        <v>4724</v>
      </c>
      <c r="K144" s="3" t="s">
        <v>493</v>
      </c>
      <c r="M144" s="555" t="s">
        <v>5040</v>
      </c>
      <c r="N144" s="553" t="s">
        <v>5024</v>
      </c>
      <c r="P144" s="17" t="s">
        <v>27</v>
      </c>
    </row>
    <row r="145" spans="1:16" x14ac:dyDescent="0.25">
      <c r="A145" s="17" t="s">
        <v>1164</v>
      </c>
      <c r="B145" s="3" t="s">
        <v>1165</v>
      </c>
      <c r="D145" s="3" t="s">
        <v>42</v>
      </c>
      <c r="E145" s="417">
        <v>269</v>
      </c>
      <c r="F145" s="3" t="s">
        <v>3720</v>
      </c>
      <c r="G145" s="1">
        <v>2</v>
      </c>
      <c r="H145" s="1" t="s">
        <v>42</v>
      </c>
      <c r="I145" s="418">
        <v>46296</v>
      </c>
      <c r="J145" s="3" t="s">
        <v>4739</v>
      </c>
      <c r="K145" s="3" t="s">
        <v>491</v>
      </c>
      <c r="M145" s="555" t="s">
        <v>5040</v>
      </c>
      <c r="N145" s="553" t="s">
        <v>5028</v>
      </c>
      <c r="P145" s="17" t="s">
        <v>27</v>
      </c>
    </row>
    <row r="146" spans="1:16" x14ac:dyDescent="0.25">
      <c r="A146" s="17" t="s">
        <v>2219</v>
      </c>
      <c r="B146" s="3" t="s">
        <v>2220</v>
      </c>
      <c r="D146" s="3" t="s">
        <v>42</v>
      </c>
      <c r="E146" s="417">
        <v>249</v>
      </c>
      <c r="F146" s="3" t="s">
        <v>4266</v>
      </c>
      <c r="G146" s="1">
        <v>1</v>
      </c>
      <c r="H146" s="1" t="s">
        <v>42</v>
      </c>
      <c r="I146" s="418">
        <v>46296</v>
      </c>
      <c r="J146" s="3" t="s">
        <v>4728</v>
      </c>
      <c r="K146" s="3" t="s">
        <v>4651</v>
      </c>
      <c r="M146" s="555" t="s">
        <v>5041</v>
      </c>
      <c r="N146" s="553" t="s">
        <v>5025</v>
      </c>
      <c r="P146" s="17" t="s">
        <v>27</v>
      </c>
    </row>
    <row r="147" spans="1:16" x14ac:dyDescent="0.25">
      <c r="A147" s="17" t="s">
        <v>1166</v>
      </c>
      <c r="B147" s="3" t="s">
        <v>1167</v>
      </c>
      <c r="D147" s="3" t="s">
        <v>42</v>
      </c>
      <c r="E147" s="417">
        <v>299</v>
      </c>
      <c r="F147" s="3" t="s">
        <v>3721</v>
      </c>
      <c r="G147" s="1">
        <v>4</v>
      </c>
      <c r="H147" s="1" t="s">
        <v>42</v>
      </c>
      <c r="I147" s="418">
        <v>46296</v>
      </c>
      <c r="J147" s="3" t="s">
        <v>4736</v>
      </c>
      <c r="K147" s="3" t="s">
        <v>4626</v>
      </c>
      <c r="L147" s="573" t="s">
        <v>43</v>
      </c>
      <c r="M147" s="555" t="s">
        <v>5042</v>
      </c>
      <c r="N147" s="553" t="s">
        <v>5035</v>
      </c>
      <c r="P147" s="17" t="s">
        <v>27</v>
      </c>
    </row>
    <row r="148" spans="1:16" x14ac:dyDescent="0.25">
      <c r="A148" s="17" t="s">
        <v>1578</v>
      </c>
      <c r="B148" s="3" t="s">
        <v>1579</v>
      </c>
      <c r="D148" s="3" t="s">
        <v>42</v>
      </c>
      <c r="E148" s="417">
        <v>249</v>
      </c>
      <c r="F148" s="3" t="s">
        <v>3928</v>
      </c>
      <c r="G148" s="1">
        <v>1</v>
      </c>
      <c r="H148" s="1" t="s">
        <v>42</v>
      </c>
      <c r="I148" s="418">
        <v>46296</v>
      </c>
      <c r="J148" s="3" t="s">
        <v>4722</v>
      </c>
      <c r="K148" s="3" t="s">
        <v>4642</v>
      </c>
      <c r="M148" s="555" t="s">
        <v>5040</v>
      </c>
      <c r="N148" s="553" t="s">
        <v>5024</v>
      </c>
      <c r="P148" s="17" t="s">
        <v>27</v>
      </c>
    </row>
    <row r="149" spans="1:16" x14ac:dyDescent="0.25">
      <c r="A149" s="17" t="s">
        <v>1046</v>
      </c>
      <c r="B149" s="3" t="s">
        <v>1047</v>
      </c>
      <c r="D149" s="3" t="s">
        <v>42</v>
      </c>
      <c r="E149" s="417">
        <v>499</v>
      </c>
      <c r="F149" s="3" t="s">
        <v>3661</v>
      </c>
      <c r="G149" s="1">
        <v>6</v>
      </c>
      <c r="H149" s="1" t="s">
        <v>42</v>
      </c>
      <c r="I149" s="418">
        <v>46296</v>
      </c>
      <c r="K149" s="3" t="s">
        <v>4629</v>
      </c>
      <c r="M149" s="555" t="s">
        <v>5041</v>
      </c>
      <c r="N149" s="553" t="s">
        <v>5025</v>
      </c>
      <c r="P149" s="17" t="s">
        <v>27</v>
      </c>
    </row>
    <row r="150" spans="1:16" x14ac:dyDescent="0.25">
      <c r="A150" s="17" t="s">
        <v>1150</v>
      </c>
      <c r="B150" s="3" t="s">
        <v>1151</v>
      </c>
      <c r="D150" s="3" t="s">
        <v>42</v>
      </c>
      <c r="E150" s="417">
        <v>269</v>
      </c>
      <c r="F150" s="3" t="s">
        <v>3713</v>
      </c>
      <c r="G150" s="1">
        <v>5</v>
      </c>
      <c r="H150" s="1" t="s">
        <v>42</v>
      </c>
      <c r="I150" s="418">
        <v>46296</v>
      </c>
      <c r="J150" s="3" t="s">
        <v>4719</v>
      </c>
      <c r="K150" s="3" t="s">
        <v>629</v>
      </c>
      <c r="L150" s="573" t="s">
        <v>43</v>
      </c>
      <c r="M150" s="555" t="s">
        <v>5042</v>
      </c>
      <c r="N150" s="553" t="s">
        <v>5036</v>
      </c>
      <c r="P150" s="17" t="s">
        <v>27</v>
      </c>
    </row>
    <row r="151" spans="1:16" x14ac:dyDescent="0.25">
      <c r="A151" s="17" t="s">
        <v>1951</v>
      </c>
      <c r="B151" s="3" t="s">
        <v>1952</v>
      </c>
      <c r="D151" s="3" t="s">
        <v>42</v>
      </c>
      <c r="E151" s="417">
        <v>269</v>
      </c>
      <c r="F151" s="3" t="s">
        <v>4131</v>
      </c>
      <c r="G151" s="1">
        <v>1</v>
      </c>
      <c r="H151" s="1" t="s">
        <v>42</v>
      </c>
      <c r="I151" s="418">
        <v>46296</v>
      </c>
      <c r="J151" s="3" t="s">
        <v>4744</v>
      </c>
      <c r="K151" s="3" t="s">
        <v>4627</v>
      </c>
      <c r="M151" s="555" t="s">
        <v>5040</v>
      </c>
      <c r="N151" s="553" t="s">
        <v>5028</v>
      </c>
      <c r="P151" s="17" t="s">
        <v>27</v>
      </c>
    </row>
    <row r="152" spans="1:16" x14ac:dyDescent="0.25">
      <c r="A152" s="17" t="s">
        <v>1542</v>
      </c>
      <c r="B152" s="3" t="s">
        <v>1543</v>
      </c>
      <c r="D152" s="3" t="s">
        <v>42</v>
      </c>
      <c r="E152" s="417">
        <v>299</v>
      </c>
      <c r="F152" s="3" t="s">
        <v>3910</v>
      </c>
      <c r="G152" s="1">
        <v>2</v>
      </c>
      <c r="H152" s="1" t="s">
        <v>42</v>
      </c>
      <c r="I152" s="418">
        <v>46296</v>
      </c>
      <c r="K152" s="3" t="s">
        <v>637</v>
      </c>
      <c r="L152" s="573" t="s">
        <v>43</v>
      </c>
      <c r="M152" s="555" t="s">
        <v>5042</v>
      </c>
      <c r="N152" s="553" t="s">
        <v>5035</v>
      </c>
      <c r="P152" s="17" t="s">
        <v>27</v>
      </c>
    </row>
    <row r="153" spans="1:16" x14ac:dyDescent="0.25">
      <c r="A153" s="17" t="s">
        <v>1128</v>
      </c>
      <c r="B153" s="3" t="s">
        <v>1129</v>
      </c>
      <c r="D153" s="3" t="s">
        <v>42</v>
      </c>
      <c r="E153" s="417">
        <v>219</v>
      </c>
      <c r="F153" s="3" t="s">
        <v>3702</v>
      </c>
      <c r="G153" s="1">
        <v>3</v>
      </c>
      <c r="H153" s="1" t="s">
        <v>42</v>
      </c>
      <c r="I153" s="418">
        <v>46296</v>
      </c>
      <c r="K153" s="3" t="s">
        <v>632</v>
      </c>
      <c r="L153" s="573" t="s">
        <v>43</v>
      </c>
      <c r="M153" s="555" t="s">
        <v>5042</v>
      </c>
      <c r="N153" s="553" t="s">
        <v>5036</v>
      </c>
      <c r="P153" s="17" t="s">
        <v>27</v>
      </c>
    </row>
    <row r="154" spans="1:16" x14ac:dyDescent="0.25">
      <c r="A154" s="17" t="s">
        <v>2654</v>
      </c>
      <c r="B154" s="3" t="s">
        <v>2655</v>
      </c>
      <c r="D154" s="3" t="s">
        <v>42</v>
      </c>
      <c r="E154" s="417">
        <v>640.93000000000006</v>
      </c>
      <c r="F154" s="3" t="s">
        <v>4485</v>
      </c>
      <c r="G154" s="1">
        <v>23</v>
      </c>
      <c r="H154" s="1" t="s">
        <v>42</v>
      </c>
      <c r="I154" s="418">
        <v>46296</v>
      </c>
      <c r="J154" s="3" t="s">
        <v>4718</v>
      </c>
      <c r="K154" s="3" t="s">
        <v>4668</v>
      </c>
      <c r="M154" s="555" t="s">
        <v>5041</v>
      </c>
      <c r="N154" s="553" t="s">
        <v>5022</v>
      </c>
      <c r="P154" s="17" t="s">
        <v>4692</v>
      </c>
    </row>
    <row r="155" spans="1:16" x14ac:dyDescent="0.25">
      <c r="A155" s="17" t="s">
        <v>2315</v>
      </c>
      <c r="B155" s="3" t="s">
        <v>2316</v>
      </c>
      <c r="D155" s="3" t="s">
        <v>42</v>
      </c>
      <c r="E155" s="417">
        <v>249</v>
      </c>
      <c r="F155" s="3" t="s">
        <v>4315</v>
      </c>
      <c r="G155" s="1">
        <v>2</v>
      </c>
      <c r="H155" s="1" t="s">
        <v>42</v>
      </c>
      <c r="I155" s="418">
        <v>46296</v>
      </c>
      <c r="J155" s="3" t="s">
        <v>4722</v>
      </c>
      <c r="K155" s="3" t="s">
        <v>644</v>
      </c>
      <c r="L155" s="573" t="s">
        <v>43</v>
      </c>
      <c r="M155" s="555" t="s">
        <v>5042</v>
      </c>
      <c r="N155" s="553" t="s">
        <v>5036</v>
      </c>
      <c r="P155" s="17" t="s">
        <v>27</v>
      </c>
    </row>
    <row r="156" spans="1:16" x14ac:dyDescent="0.25">
      <c r="A156" s="17" t="s">
        <v>1594</v>
      </c>
      <c r="B156" s="3" t="s">
        <v>1595</v>
      </c>
      <c r="D156" s="3" t="s">
        <v>42</v>
      </c>
      <c r="E156" s="417">
        <v>249</v>
      </c>
      <c r="F156" s="3" t="s">
        <v>3936</v>
      </c>
      <c r="G156" s="1">
        <v>1</v>
      </c>
      <c r="H156" s="1" t="s">
        <v>42</v>
      </c>
      <c r="I156" s="418">
        <v>46296</v>
      </c>
      <c r="J156" s="3" t="s">
        <v>4724</v>
      </c>
      <c r="K156" s="3" t="s">
        <v>493</v>
      </c>
      <c r="M156" s="555" t="s">
        <v>5040</v>
      </c>
      <c r="N156" s="553" t="s">
        <v>5024</v>
      </c>
      <c r="P156" s="17" t="s">
        <v>27</v>
      </c>
    </row>
    <row r="157" spans="1:16" x14ac:dyDescent="0.25">
      <c r="A157" s="17" t="s">
        <v>1400</v>
      </c>
      <c r="B157" s="3" t="s">
        <v>1401</v>
      </c>
      <c r="D157" s="3" t="s">
        <v>42</v>
      </c>
      <c r="E157" s="417">
        <v>329</v>
      </c>
      <c r="F157" s="3" t="s">
        <v>3838</v>
      </c>
      <c r="G157" s="1">
        <v>3</v>
      </c>
      <c r="H157" s="1" t="s">
        <v>42</v>
      </c>
      <c r="I157" s="418">
        <v>46296</v>
      </c>
      <c r="K157" s="3" t="s">
        <v>637</v>
      </c>
      <c r="L157" s="573" t="s">
        <v>43</v>
      </c>
      <c r="M157" s="555" t="s">
        <v>5042</v>
      </c>
      <c r="N157" s="553" t="s">
        <v>5035</v>
      </c>
      <c r="P157" s="17" t="s">
        <v>27</v>
      </c>
    </row>
    <row r="158" spans="1:16" x14ac:dyDescent="0.25">
      <c r="A158" s="17" t="s">
        <v>1110</v>
      </c>
      <c r="B158" s="3" t="s">
        <v>1111</v>
      </c>
      <c r="D158" s="3" t="s">
        <v>42</v>
      </c>
      <c r="E158" s="417">
        <v>289</v>
      </c>
      <c r="F158" s="3" t="s">
        <v>3693</v>
      </c>
      <c r="G158" s="1">
        <v>12</v>
      </c>
      <c r="H158" s="1" t="s">
        <v>42</v>
      </c>
      <c r="I158" s="418">
        <v>46296</v>
      </c>
      <c r="J158" s="3" t="s">
        <v>4736</v>
      </c>
      <c r="K158" s="3" t="s">
        <v>4630</v>
      </c>
      <c r="M158" s="555" t="s">
        <v>5041</v>
      </c>
      <c r="N158" s="553" t="s">
        <v>5025</v>
      </c>
      <c r="P158" s="17" t="s">
        <v>27</v>
      </c>
    </row>
    <row r="159" spans="1:16" x14ac:dyDescent="0.25">
      <c r="A159" s="17" t="s">
        <v>2861</v>
      </c>
      <c r="B159" s="3" t="s">
        <v>2862</v>
      </c>
      <c r="D159" s="3" t="s">
        <v>42</v>
      </c>
      <c r="E159" s="417">
        <v>269</v>
      </c>
      <c r="F159" s="3" t="s">
        <v>4589</v>
      </c>
      <c r="G159" s="1">
        <v>1</v>
      </c>
      <c r="H159" s="1" t="s">
        <v>42</v>
      </c>
      <c r="I159" s="418">
        <v>46296</v>
      </c>
      <c r="K159" s="3" t="s">
        <v>4689</v>
      </c>
      <c r="L159" s="573" t="s">
        <v>43</v>
      </c>
      <c r="M159" s="555" t="s">
        <v>5042</v>
      </c>
      <c r="N159" s="553" t="s">
        <v>5035</v>
      </c>
      <c r="P159" s="17" t="s">
        <v>27</v>
      </c>
    </row>
    <row r="160" spans="1:16" x14ac:dyDescent="0.25">
      <c r="A160" s="17" t="s">
        <v>1074</v>
      </c>
      <c r="B160" s="3" t="s">
        <v>1075</v>
      </c>
      <c r="D160" s="3" t="s">
        <v>42</v>
      </c>
      <c r="E160" s="417">
        <v>299</v>
      </c>
      <c r="F160" s="3" t="s">
        <v>3675</v>
      </c>
      <c r="G160" s="1">
        <v>11</v>
      </c>
      <c r="H160" s="1" t="s">
        <v>42</v>
      </c>
      <c r="I160" s="418">
        <v>46296</v>
      </c>
      <c r="K160" s="3" t="s">
        <v>4621</v>
      </c>
      <c r="M160" s="555" t="s">
        <v>4620</v>
      </c>
      <c r="N160" s="553" t="s">
        <v>39</v>
      </c>
      <c r="O160" s="3" t="s">
        <v>4696</v>
      </c>
      <c r="P160" s="17" t="s">
        <v>27</v>
      </c>
    </row>
    <row r="161" spans="1:16" x14ac:dyDescent="0.25">
      <c r="A161" s="17" t="s">
        <v>1208</v>
      </c>
      <c r="B161" s="3" t="s">
        <v>1209</v>
      </c>
      <c r="D161" s="3" t="s">
        <v>42</v>
      </c>
      <c r="E161" s="417">
        <v>259</v>
      </c>
      <c r="F161" s="3" t="s">
        <v>3742</v>
      </c>
      <c r="G161" s="1">
        <v>3</v>
      </c>
      <c r="H161" s="1" t="s">
        <v>42</v>
      </c>
      <c r="I161" s="418">
        <v>46296</v>
      </c>
      <c r="J161" s="3" t="s">
        <v>4736</v>
      </c>
      <c r="K161" s="3" t="s">
        <v>488</v>
      </c>
      <c r="M161" s="555" t="s">
        <v>5040</v>
      </c>
      <c r="N161" s="553" t="s">
        <v>5028</v>
      </c>
      <c r="P161" s="17" t="s">
        <v>27</v>
      </c>
    </row>
    <row r="162" spans="1:16" x14ac:dyDescent="0.25">
      <c r="A162" s="17" t="s">
        <v>1566</v>
      </c>
      <c r="B162" s="3" t="s">
        <v>1567</v>
      </c>
      <c r="D162" s="3" t="s">
        <v>42</v>
      </c>
      <c r="E162" s="417">
        <v>269</v>
      </c>
      <c r="F162" s="3" t="s">
        <v>3922</v>
      </c>
      <c r="G162" s="1">
        <v>2</v>
      </c>
      <c r="H162" s="1" t="s">
        <v>42</v>
      </c>
      <c r="I162" s="418">
        <v>46296</v>
      </c>
      <c r="K162" s="3" t="s">
        <v>637</v>
      </c>
      <c r="L162" s="573" t="s">
        <v>43</v>
      </c>
      <c r="M162" s="555" t="s">
        <v>5042</v>
      </c>
      <c r="N162" s="553" t="s">
        <v>5035</v>
      </c>
      <c r="P162" s="17" t="s">
        <v>27</v>
      </c>
    </row>
    <row r="163" spans="1:16" x14ac:dyDescent="0.25">
      <c r="A163" s="17" t="s">
        <v>1070</v>
      </c>
      <c r="B163" s="3" t="s">
        <v>1071</v>
      </c>
      <c r="D163" s="3" t="s">
        <v>42</v>
      </c>
      <c r="E163" s="417">
        <v>258</v>
      </c>
      <c r="F163" s="3" t="s">
        <v>3673</v>
      </c>
      <c r="G163" s="1">
        <v>9</v>
      </c>
      <c r="H163" s="1" t="s">
        <v>42</v>
      </c>
      <c r="I163" s="418">
        <v>46296</v>
      </c>
      <c r="K163" s="3" t="s">
        <v>637</v>
      </c>
      <c r="L163" s="573" t="s">
        <v>43</v>
      </c>
      <c r="M163" s="555" t="s">
        <v>5042</v>
      </c>
      <c r="N163" s="553" t="s">
        <v>5035</v>
      </c>
      <c r="P163" s="17" t="s">
        <v>27</v>
      </c>
    </row>
    <row r="164" spans="1:16" x14ac:dyDescent="0.25">
      <c r="A164" s="17" t="s">
        <v>1406</v>
      </c>
      <c r="B164" s="3" t="s">
        <v>1407</v>
      </c>
      <c r="D164" s="3" t="s">
        <v>42</v>
      </c>
      <c r="E164" s="417">
        <v>269</v>
      </c>
      <c r="F164" s="3" t="s">
        <v>3841</v>
      </c>
      <c r="G164" s="1">
        <v>1</v>
      </c>
      <c r="H164" s="1" t="s">
        <v>42</v>
      </c>
      <c r="I164" s="418">
        <v>46296</v>
      </c>
      <c r="J164" s="3" t="s">
        <v>4736</v>
      </c>
      <c r="K164" s="3" t="s">
        <v>491</v>
      </c>
      <c r="M164" s="555" t="s">
        <v>5040</v>
      </c>
      <c r="N164" s="553" t="s">
        <v>5028</v>
      </c>
      <c r="P164" s="17" t="s">
        <v>27</v>
      </c>
    </row>
    <row r="165" spans="1:16" x14ac:dyDescent="0.25">
      <c r="A165" s="17" t="s">
        <v>2639</v>
      </c>
      <c r="B165" s="3" t="s">
        <v>2640</v>
      </c>
      <c r="D165" s="3" t="s">
        <v>42</v>
      </c>
      <c r="E165" s="417">
        <v>426.93</v>
      </c>
      <c r="F165" s="3" t="s">
        <v>4477</v>
      </c>
      <c r="G165" s="1">
        <v>6</v>
      </c>
      <c r="H165" s="1" t="s">
        <v>42</v>
      </c>
      <c r="I165" s="418">
        <v>46296</v>
      </c>
      <c r="K165" s="3" t="s">
        <v>4680</v>
      </c>
      <c r="M165" s="555" t="s">
        <v>5041</v>
      </c>
      <c r="N165" s="553" t="s">
        <v>5023</v>
      </c>
      <c r="P165" s="17" t="s">
        <v>4714</v>
      </c>
    </row>
    <row r="166" spans="1:16" x14ac:dyDescent="0.25">
      <c r="A166" s="17" t="s">
        <v>2217</v>
      </c>
      <c r="B166" s="3" t="s">
        <v>2218</v>
      </c>
      <c r="D166" s="3" t="s">
        <v>42</v>
      </c>
      <c r="E166" s="417">
        <v>249</v>
      </c>
      <c r="F166" s="3" t="s">
        <v>4265</v>
      </c>
      <c r="G166" s="1">
        <v>1</v>
      </c>
      <c r="H166" s="1" t="s">
        <v>42</v>
      </c>
      <c r="I166" s="418">
        <v>46296</v>
      </c>
      <c r="J166" s="3" t="s">
        <v>4729</v>
      </c>
      <c r="K166" s="3" t="s">
        <v>4636</v>
      </c>
      <c r="M166" s="555" t="s">
        <v>5041</v>
      </c>
      <c r="N166" s="553" t="s">
        <v>5026</v>
      </c>
      <c r="P166" s="17" t="s">
        <v>27</v>
      </c>
    </row>
    <row r="167" spans="1:16" x14ac:dyDescent="0.25">
      <c r="A167" s="17" t="s">
        <v>2451</v>
      </c>
      <c r="B167" s="3" t="s">
        <v>2452</v>
      </c>
      <c r="D167" s="3" t="s">
        <v>42</v>
      </c>
      <c r="E167" s="417">
        <v>854.93</v>
      </c>
      <c r="F167" s="3" t="s">
        <v>4383</v>
      </c>
      <c r="G167" s="1">
        <v>7</v>
      </c>
      <c r="H167" s="1" t="s">
        <v>42</v>
      </c>
      <c r="I167" s="418">
        <v>46296</v>
      </c>
      <c r="K167" s="3" t="s">
        <v>4662</v>
      </c>
      <c r="M167" s="555" t="s">
        <v>5041</v>
      </c>
      <c r="N167" s="553" t="s">
        <v>5023</v>
      </c>
      <c r="P167" s="17" t="s">
        <v>4714</v>
      </c>
    </row>
    <row r="168" spans="1:16" x14ac:dyDescent="0.25">
      <c r="A168" s="17" t="s">
        <v>1268</v>
      </c>
      <c r="B168" s="3" t="s">
        <v>1269</v>
      </c>
      <c r="D168" s="3" t="s">
        <v>42</v>
      </c>
      <c r="E168" s="417">
        <v>299</v>
      </c>
      <c r="F168" s="3" t="s">
        <v>3772</v>
      </c>
      <c r="G168" s="1">
        <v>2</v>
      </c>
      <c r="H168" s="1" t="s">
        <v>42</v>
      </c>
      <c r="I168" s="418">
        <v>46296</v>
      </c>
      <c r="J168" s="3" t="s">
        <v>4740</v>
      </c>
      <c r="K168" s="3" t="s">
        <v>4635</v>
      </c>
      <c r="M168" s="555" t="s">
        <v>5041</v>
      </c>
      <c r="N168" s="553" t="s">
        <v>5025</v>
      </c>
      <c r="P168" s="17" t="s">
        <v>27</v>
      </c>
    </row>
    <row r="169" spans="1:16" x14ac:dyDescent="0.25">
      <c r="A169" s="17" t="s">
        <v>1288</v>
      </c>
      <c r="B169" s="3" t="s">
        <v>1289</v>
      </c>
      <c r="D169" s="3" t="s">
        <v>42</v>
      </c>
      <c r="E169" s="417">
        <v>269</v>
      </c>
      <c r="F169" s="3" t="s">
        <v>3782</v>
      </c>
      <c r="G169" s="1">
        <v>2</v>
      </c>
      <c r="H169" s="1" t="s">
        <v>42</v>
      </c>
      <c r="I169" s="418">
        <v>46296</v>
      </c>
      <c r="J169" s="3" t="s">
        <v>4724</v>
      </c>
      <c r="K169" s="3" t="s">
        <v>493</v>
      </c>
      <c r="M169" s="555" t="s">
        <v>5040</v>
      </c>
      <c r="N169" s="553" t="s">
        <v>5024</v>
      </c>
      <c r="P169" s="17" t="s">
        <v>27</v>
      </c>
    </row>
    <row r="170" spans="1:16" x14ac:dyDescent="0.25">
      <c r="A170" s="17" t="s">
        <v>1010</v>
      </c>
      <c r="B170" s="3" t="s">
        <v>1011</v>
      </c>
      <c r="D170" s="3" t="s">
        <v>42</v>
      </c>
      <c r="E170" s="417">
        <v>289</v>
      </c>
      <c r="F170" s="3" t="s">
        <v>3643</v>
      </c>
      <c r="G170" s="1">
        <v>10</v>
      </c>
      <c r="H170" s="1" t="s">
        <v>42</v>
      </c>
      <c r="I170" s="418">
        <v>46296</v>
      </c>
      <c r="J170" s="3" t="s">
        <v>4736</v>
      </c>
      <c r="K170" s="3" t="s">
        <v>4627</v>
      </c>
      <c r="M170" s="555" t="s">
        <v>5040</v>
      </c>
      <c r="N170" s="553" t="s">
        <v>5028</v>
      </c>
      <c r="P170" s="17" t="s">
        <v>27</v>
      </c>
    </row>
    <row r="171" spans="1:16" x14ac:dyDescent="0.25">
      <c r="A171" s="17" t="s">
        <v>2179</v>
      </c>
      <c r="B171" s="3" t="s">
        <v>2180</v>
      </c>
      <c r="D171" s="3" t="s">
        <v>42</v>
      </c>
      <c r="E171" s="417">
        <v>249</v>
      </c>
      <c r="F171" s="3" t="s">
        <v>4246</v>
      </c>
      <c r="G171" s="1">
        <v>1</v>
      </c>
      <c r="H171" s="1" t="s">
        <v>42</v>
      </c>
      <c r="I171" s="418">
        <v>46296</v>
      </c>
      <c r="J171" s="3" t="s">
        <v>4724</v>
      </c>
      <c r="K171" s="3" t="s">
        <v>493</v>
      </c>
      <c r="M171" s="555" t="s">
        <v>5040</v>
      </c>
      <c r="N171" s="553" t="s">
        <v>5024</v>
      </c>
      <c r="P171" s="17" t="s">
        <v>27</v>
      </c>
    </row>
    <row r="172" spans="1:16" x14ac:dyDescent="0.25">
      <c r="A172" s="17" t="s">
        <v>2329</v>
      </c>
      <c r="B172" s="3" t="s">
        <v>2330</v>
      </c>
      <c r="D172" s="3" t="s">
        <v>42</v>
      </c>
      <c r="E172" s="417">
        <v>249</v>
      </c>
      <c r="F172" s="3" t="s">
        <v>4322</v>
      </c>
      <c r="G172" s="1">
        <v>3</v>
      </c>
      <c r="H172" s="1" t="s">
        <v>42</v>
      </c>
      <c r="I172" s="418">
        <v>46296</v>
      </c>
      <c r="J172" s="3" t="s">
        <v>4722</v>
      </c>
      <c r="K172" s="3" t="s">
        <v>630</v>
      </c>
      <c r="L172" s="573" t="s">
        <v>43</v>
      </c>
      <c r="M172" s="555" t="s">
        <v>5042</v>
      </c>
      <c r="N172" s="553" t="s">
        <v>5036</v>
      </c>
      <c r="P172" s="17" t="s">
        <v>27</v>
      </c>
    </row>
    <row r="173" spans="1:16" x14ac:dyDescent="0.25">
      <c r="A173" s="17" t="s">
        <v>2319</v>
      </c>
      <c r="B173" s="3" t="s">
        <v>2320</v>
      </c>
      <c r="D173" s="3" t="s">
        <v>42</v>
      </c>
      <c r="E173" s="417">
        <v>249</v>
      </c>
      <c r="F173" s="3" t="s">
        <v>4317</v>
      </c>
      <c r="G173" s="1">
        <v>5</v>
      </c>
      <c r="H173" s="1" t="s">
        <v>42</v>
      </c>
      <c r="I173" s="418">
        <v>46296</v>
      </c>
      <c r="K173" s="3" t="s">
        <v>4653</v>
      </c>
      <c r="L173" s="573" t="s">
        <v>43</v>
      </c>
      <c r="M173" s="555" t="s">
        <v>5042</v>
      </c>
      <c r="N173" s="553" t="s">
        <v>5036</v>
      </c>
      <c r="P173" s="17" t="s">
        <v>27</v>
      </c>
    </row>
    <row r="174" spans="1:16" x14ac:dyDescent="0.25">
      <c r="A174" s="17" t="s">
        <v>1270</v>
      </c>
      <c r="B174" s="3" t="s">
        <v>1271</v>
      </c>
      <c r="D174" s="3" t="s">
        <v>42</v>
      </c>
      <c r="E174" s="417">
        <v>269</v>
      </c>
      <c r="F174" s="3" t="s">
        <v>3773</v>
      </c>
      <c r="G174" s="1">
        <v>4</v>
      </c>
      <c r="H174" s="1" t="s">
        <v>42</v>
      </c>
      <c r="I174" s="418">
        <v>46296</v>
      </c>
      <c r="J174" s="3" t="s">
        <v>4740</v>
      </c>
      <c r="K174" s="3" t="s">
        <v>641</v>
      </c>
      <c r="L174" s="573" t="s">
        <v>43</v>
      </c>
      <c r="M174" s="555" t="s">
        <v>5042</v>
      </c>
      <c r="N174" s="553" t="s">
        <v>5035</v>
      </c>
      <c r="P174" s="17" t="s">
        <v>27</v>
      </c>
    </row>
    <row r="175" spans="1:16" x14ac:dyDescent="0.25">
      <c r="A175" s="17" t="s">
        <v>2491</v>
      </c>
      <c r="B175" s="3" t="s">
        <v>2492</v>
      </c>
      <c r="D175" s="3" t="s">
        <v>42</v>
      </c>
      <c r="E175" s="417">
        <v>362.73</v>
      </c>
      <c r="F175" s="3" t="s">
        <v>4403</v>
      </c>
      <c r="G175" s="1">
        <v>9</v>
      </c>
      <c r="H175" s="1" t="s">
        <v>42</v>
      </c>
      <c r="I175" s="418">
        <v>46296</v>
      </c>
      <c r="J175" s="3" t="s">
        <v>4726</v>
      </c>
      <c r="K175" s="3" t="s">
        <v>4672</v>
      </c>
      <c r="M175" s="555" t="s">
        <v>5041</v>
      </c>
      <c r="N175" s="553" t="s">
        <v>5022</v>
      </c>
      <c r="P175" s="17" t="s">
        <v>4692</v>
      </c>
    </row>
    <row r="176" spans="1:16" x14ac:dyDescent="0.25">
      <c r="A176" s="17" t="s">
        <v>1154</v>
      </c>
      <c r="B176" s="3" t="s">
        <v>1155</v>
      </c>
      <c r="D176" s="3" t="s">
        <v>42</v>
      </c>
      <c r="E176" s="417">
        <v>269</v>
      </c>
      <c r="F176" s="3" t="s">
        <v>3715</v>
      </c>
      <c r="G176" s="1">
        <v>4</v>
      </c>
      <c r="H176" s="1" t="s">
        <v>42</v>
      </c>
      <c r="I176" s="418">
        <v>46296</v>
      </c>
      <c r="J176" s="3" t="s">
        <v>4728</v>
      </c>
      <c r="K176" s="3" t="s">
        <v>489</v>
      </c>
      <c r="M176" s="555" t="s">
        <v>5040</v>
      </c>
      <c r="N176" s="553" t="s">
        <v>5028</v>
      </c>
      <c r="P176" s="17" t="s">
        <v>27</v>
      </c>
    </row>
    <row r="177" spans="1:16" x14ac:dyDescent="0.25">
      <c r="A177" s="17" t="s">
        <v>2795</v>
      </c>
      <c r="B177" s="3" t="s">
        <v>2796</v>
      </c>
      <c r="D177" s="3" t="s">
        <v>42</v>
      </c>
      <c r="E177" s="417">
        <v>747.93000000000006</v>
      </c>
      <c r="F177" s="3" t="s">
        <v>4556</v>
      </c>
      <c r="G177" s="1">
        <v>33</v>
      </c>
      <c r="H177" s="1" t="s">
        <v>42</v>
      </c>
      <c r="I177" s="418">
        <v>46296</v>
      </c>
      <c r="J177" s="3" t="s">
        <v>4717</v>
      </c>
      <c r="K177" s="3" t="s">
        <v>4665</v>
      </c>
      <c r="M177" s="555" t="s">
        <v>5041</v>
      </c>
      <c r="N177" s="553" t="s">
        <v>5022</v>
      </c>
      <c r="P177" s="17" t="s">
        <v>4692</v>
      </c>
    </row>
    <row r="178" spans="1:16" x14ac:dyDescent="0.25">
      <c r="A178" s="17" t="s">
        <v>1184</v>
      </c>
      <c r="B178" s="3" t="s">
        <v>1185</v>
      </c>
      <c r="D178" s="3" t="s">
        <v>42</v>
      </c>
      <c r="E178" s="417">
        <v>289</v>
      </c>
      <c r="F178" s="3" t="s">
        <v>3730</v>
      </c>
      <c r="G178" s="1">
        <v>1</v>
      </c>
      <c r="H178" s="1" t="s">
        <v>42</v>
      </c>
      <c r="I178" s="418">
        <v>46296</v>
      </c>
      <c r="J178" s="3" t="s">
        <v>4736</v>
      </c>
      <c r="K178" s="3" t="s">
        <v>4627</v>
      </c>
      <c r="M178" s="555" t="s">
        <v>5040</v>
      </c>
      <c r="N178" s="553" t="s">
        <v>5028</v>
      </c>
      <c r="P178" s="17" t="s">
        <v>27</v>
      </c>
    </row>
    <row r="179" spans="1:16" x14ac:dyDescent="0.25">
      <c r="A179" s="17" t="s">
        <v>1652</v>
      </c>
      <c r="B179" s="3" t="s">
        <v>1653</v>
      </c>
      <c r="D179" s="3" t="s">
        <v>42</v>
      </c>
      <c r="E179" s="417">
        <v>299</v>
      </c>
      <c r="F179" s="3" t="s">
        <v>3965</v>
      </c>
      <c r="G179" s="1">
        <v>1</v>
      </c>
      <c r="H179" s="1" t="s">
        <v>42</v>
      </c>
      <c r="I179" s="418">
        <v>46296</v>
      </c>
      <c r="K179" s="3" t="s">
        <v>4624</v>
      </c>
      <c r="L179" s="573" t="s">
        <v>43</v>
      </c>
      <c r="M179" s="555" t="s">
        <v>5042</v>
      </c>
      <c r="N179" s="553" t="s">
        <v>5035</v>
      </c>
      <c r="P179" s="17" t="s">
        <v>27</v>
      </c>
    </row>
    <row r="180" spans="1:16" x14ac:dyDescent="0.25">
      <c r="A180" s="17" t="s">
        <v>1094</v>
      </c>
      <c r="B180" s="3" t="s">
        <v>1095</v>
      </c>
      <c r="C180" s="3" t="s">
        <v>2965</v>
      </c>
      <c r="D180" s="3" t="s">
        <v>42</v>
      </c>
      <c r="E180" s="417">
        <v>289</v>
      </c>
      <c r="F180" s="3" t="s">
        <v>3685</v>
      </c>
      <c r="G180" s="1">
        <v>6</v>
      </c>
      <c r="H180" s="1" t="s">
        <v>42</v>
      </c>
      <c r="I180" s="418">
        <v>46296</v>
      </c>
      <c r="K180" s="3" t="s">
        <v>639</v>
      </c>
      <c r="L180" s="573" t="s">
        <v>43</v>
      </c>
      <c r="M180" s="555" t="s">
        <v>5042</v>
      </c>
      <c r="N180" s="553" t="s">
        <v>5035</v>
      </c>
      <c r="P180" s="17" t="s">
        <v>27</v>
      </c>
    </row>
    <row r="181" spans="1:16" x14ac:dyDescent="0.25">
      <c r="A181" s="17" t="s">
        <v>2869</v>
      </c>
      <c r="B181" s="3" t="s">
        <v>2870</v>
      </c>
      <c r="D181" s="3" t="s">
        <v>42</v>
      </c>
      <c r="E181" s="417">
        <v>249</v>
      </c>
      <c r="F181" s="3" t="s">
        <v>4593</v>
      </c>
      <c r="G181" s="1">
        <v>1</v>
      </c>
      <c r="H181" s="1" t="s">
        <v>42</v>
      </c>
      <c r="I181" s="418">
        <v>46296</v>
      </c>
      <c r="K181" s="3" t="s">
        <v>4639</v>
      </c>
      <c r="L181" s="573" t="s">
        <v>43</v>
      </c>
      <c r="M181" s="555" t="s">
        <v>5042</v>
      </c>
      <c r="N181" s="553" t="s">
        <v>5036</v>
      </c>
      <c r="P181" s="17" t="s">
        <v>27</v>
      </c>
    </row>
    <row r="182" spans="1:16" x14ac:dyDescent="0.25">
      <c r="A182" s="17" t="s">
        <v>2249</v>
      </c>
      <c r="B182" s="3" t="s">
        <v>2250</v>
      </c>
      <c r="D182" s="3" t="s">
        <v>42</v>
      </c>
      <c r="E182" s="417">
        <v>249</v>
      </c>
      <c r="F182" s="3" t="s">
        <v>4281</v>
      </c>
      <c r="G182" s="1">
        <v>2</v>
      </c>
      <c r="H182" s="1" t="s">
        <v>42</v>
      </c>
      <c r="I182" s="418">
        <v>46296</v>
      </c>
      <c r="K182" s="3" t="s">
        <v>4639</v>
      </c>
      <c r="L182" s="573" t="s">
        <v>43</v>
      </c>
      <c r="M182" s="555" t="s">
        <v>5042</v>
      </c>
      <c r="N182" s="553" t="s">
        <v>5036</v>
      </c>
      <c r="P182" s="17" t="s">
        <v>27</v>
      </c>
    </row>
    <row r="183" spans="1:16" x14ac:dyDescent="0.25">
      <c r="A183" s="17" t="s">
        <v>2351</v>
      </c>
      <c r="B183" s="3" t="s">
        <v>2352</v>
      </c>
      <c r="D183" s="3" t="s">
        <v>42</v>
      </c>
      <c r="E183" s="417">
        <v>249</v>
      </c>
      <c r="F183" s="3" t="s">
        <v>4333</v>
      </c>
      <c r="G183" s="1">
        <v>2</v>
      </c>
      <c r="H183" s="1" t="s">
        <v>42</v>
      </c>
      <c r="I183" s="418">
        <v>46296</v>
      </c>
      <c r="J183" s="3" t="s">
        <v>4722</v>
      </c>
      <c r="K183" s="3" t="s">
        <v>644</v>
      </c>
      <c r="L183" s="573" t="s">
        <v>43</v>
      </c>
      <c r="M183" s="555" t="s">
        <v>5042</v>
      </c>
      <c r="N183" s="553" t="s">
        <v>5036</v>
      </c>
      <c r="P183" s="17" t="s">
        <v>27</v>
      </c>
    </row>
    <row r="184" spans="1:16" x14ac:dyDescent="0.25">
      <c r="A184" s="17" t="s">
        <v>1104</v>
      </c>
      <c r="B184" s="3" t="s">
        <v>1105</v>
      </c>
      <c r="D184" s="3" t="s">
        <v>42</v>
      </c>
      <c r="E184" s="417">
        <v>269</v>
      </c>
      <c r="F184" s="3" t="s">
        <v>3690</v>
      </c>
      <c r="G184" s="1">
        <v>1</v>
      </c>
      <c r="H184" s="1" t="s">
        <v>42</v>
      </c>
      <c r="I184" s="418">
        <v>46296</v>
      </c>
      <c r="K184" s="3" t="s">
        <v>465</v>
      </c>
      <c r="M184" s="555" t="s">
        <v>5040</v>
      </c>
      <c r="N184" s="553" t="s">
        <v>5024</v>
      </c>
      <c r="P184" s="17" t="s">
        <v>27</v>
      </c>
    </row>
    <row r="185" spans="1:16" x14ac:dyDescent="0.25">
      <c r="A185" s="17" t="s">
        <v>2803</v>
      </c>
      <c r="B185" s="3" t="s">
        <v>2804</v>
      </c>
      <c r="D185" s="3" t="s">
        <v>42</v>
      </c>
      <c r="E185" s="417">
        <v>180.83</v>
      </c>
      <c r="F185" s="3" t="s">
        <v>4560</v>
      </c>
      <c r="G185" s="1">
        <v>1</v>
      </c>
      <c r="H185" s="1" t="s">
        <v>42</v>
      </c>
      <c r="I185" s="418">
        <v>46295</v>
      </c>
      <c r="K185" s="3" t="s">
        <v>4684</v>
      </c>
      <c r="M185" s="555" t="s">
        <v>5041</v>
      </c>
      <c r="N185" s="553" t="s">
        <v>5029</v>
      </c>
      <c r="P185" s="17" t="s">
        <v>4715</v>
      </c>
    </row>
    <row r="186" spans="1:16" x14ac:dyDescent="0.25">
      <c r="A186" s="17" t="s">
        <v>2883</v>
      </c>
      <c r="B186" s="3" t="s">
        <v>2884</v>
      </c>
      <c r="D186" s="3" t="s">
        <v>42</v>
      </c>
      <c r="E186" s="417">
        <v>189</v>
      </c>
      <c r="F186" s="3" t="s">
        <v>4600</v>
      </c>
      <c r="G186" s="1">
        <v>1</v>
      </c>
      <c r="H186" s="1" t="s">
        <v>42</v>
      </c>
      <c r="I186" s="418">
        <v>46295</v>
      </c>
      <c r="K186" s="3" t="s">
        <v>4688</v>
      </c>
      <c r="L186" s="573" t="s">
        <v>43</v>
      </c>
      <c r="M186" s="555" t="s">
        <v>5042</v>
      </c>
      <c r="N186" s="553" t="s">
        <v>5038</v>
      </c>
      <c r="P186" s="17" t="s">
        <v>4715</v>
      </c>
    </row>
    <row r="187" spans="1:16" x14ac:dyDescent="0.25">
      <c r="A187" s="17" t="s">
        <v>2825</v>
      </c>
      <c r="B187" s="3" t="s">
        <v>2826</v>
      </c>
      <c r="D187" s="3" t="s">
        <v>42</v>
      </c>
      <c r="E187" s="417">
        <v>640.93000000000006</v>
      </c>
      <c r="F187" s="3" t="s">
        <v>4571</v>
      </c>
      <c r="G187" s="1">
        <v>6</v>
      </c>
      <c r="H187" s="1" t="s">
        <v>42</v>
      </c>
      <c r="I187" s="418">
        <v>46295</v>
      </c>
      <c r="K187" s="3" t="s">
        <v>4687</v>
      </c>
      <c r="M187" s="555" t="s">
        <v>5041</v>
      </c>
      <c r="N187" s="553" t="s">
        <v>5029</v>
      </c>
      <c r="P187" s="17" t="s">
        <v>4715</v>
      </c>
    </row>
    <row r="188" spans="1:16" x14ac:dyDescent="0.25">
      <c r="A188" s="17" t="s">
        <v>2809</v>
      </c>
      <c r="B188" s="3" t="s">
        <v>2810</v>
      </c>
      <c r="D188" s="3" t="s">
        <v>42</v>
      </c>
      <c r="E188" s="417">
        <v>180.83</v>
      </c>
      <c r="F188" s="3" t="s">
        <v>4563</v>
      </c>
      <c r="G188" s="1">
        <v>1</v>
      </c>
      <c r="H188" s="1" t="s">
        <v>42</v>
      </c>
      <c r="I188" s="418">
        <v>46295</v>
      </c>
      <c r="K188" s="3" t="s">
        <v>4684</v>
      </c>
      <c r="M188" s="555" t="s">
        <v>5041</v>
      </c>
      <c r="N188" s="553" t="s">
        <v>5029</v>
      </c>
      <c r="P188" s="17" t="s">
        <v>4715</v>
      </c>
    </row>
    <row r="189" spans="1:16" x14ac:dyDescent="0.25">
      <c r="A189" s="17" t="s">
        <v>2815</v>
      </c>
      <c r="B189" s="3" t="s">
        <v>2816</v>
      </c>
      <c r="D189" s="3" t="s">
        <v>42</v>
      </c>
      <c r="E189" s="417">
        <v>180.83</v>
      </c>
      <c r="F189" s="3" t="s">
        <v>4566</v>
      </c>
      <c r="G189" s="1">
        <v>1</v>
      </c>
      <c r="H189" s="1" t="s">
        <v>42</v>
      </c>
      <c r="I189" s="418">
        <v>46295</v>
      </c>
      <c r="K189" s="3" t="s">
        <v>4684</v>
      </c>
      <c r="M189" s="555" t="s">
        <v>5041</v>
      </c>
      <c r="N189" s="553" t="s">
        <v>5029</v>
      </c>
      <c r="P189" s="17" t="s">
        <v>4715</v>
      </c>
    </row>
    <row r="190" spans="1:16" x14ac:dyDescent="0.25">
      <c r="A190" s="17" t="s">
        <v>2817</v>
      </c>
      <c r="B190" s="3" t="s">
        <v>2818</v>
      </c>
      <c r="D190" s="3" t="s">
        <v>42</v>
      </c>
      <c r="E190" s="417">
        <v>180.83</v>
      </c>
      <c r="F190" s="3" t="s">
        <v>4567</v>
      </c>
      <c r="G190" s="1">
        <v>1</v>
      </c>
      <c r="H190" s="1" t="s">
        <v>42</v>
      </c>
      <c r="I190" s="418">
        <v>46295</v>
      </c>
      <c r="K190" s="3" t="s">
        <v>4684</v>
      </c>
      <c r="M190" s="555" t="s">
        <v>5041</v>
      </c>
      <c r="N190" s="553" t="s">
        <v>5029</v>
      </c>
      <c r="P190" s="17" t="s">
        <v>4715</v>
      </c>
    </row>
    <row r="191" spans="1:16" x14ac:dyDescent="0.25">
      <c r="A191" s="17" t="s">
        <v>2833</v>
      </c>
      <c r="B191" s="3" t="s">
        <v>2834</v>
      </c>
      <c r="D191" s="3" t="s">
        <v>42</v>
      </c>
      <c r="E191" s="417">
        <v>801.43000000000006</v>
      </c>
      <c r="F191" s="3" t="s">
        <v>4575</v>
      </c>
      <c r="G191" s="1">
        <v>8</v>
      </c>
      <c r="H191" s="1" t="s">
        <v>42</v>
      </c>
      <c r="I191" s="418">
        <v>46295</v>
      </c>
      <c r="K191" s="3" t="s">
        <v>4679</v>
      </c>
      <c r="M191" s="555" t="s">
        <v>5041</v>
      </c>
      <c r="N191" s="553" t="s">
        <v>5029</v>
      </c>
      <c r="P191" s="17" t="s">
        <v>4715</v>
      </c>
    </row>
    <row r="192" spans="1:16" x14ac:dyDescent="0.25">
      <c r="A192" s="17" t="s">
        <v>2805</v>
      </c>
      <c r="B192" s="3" t="s">
        <v>2806</v>
      </c>
      <c r="D192" s="3" t="s">
        <v>42</v>
      </c>
      <c r="E192" s="417">
        <v>180.83</v>
      </c>
      <c r="F192" s="3" t="s">
        <v>4561</v>
      </c>
      <c r="G192" s="1">
        <v>1</v>
      </c>
      <c r="H192" s="1" t="s">
        <v>42</v>
      </c>
      <c r="I192" s="418">
        <v>46295</v>
      </c>
      <c r="K192" s="3" t="s">
        <v>4684</v>
      </c>
      <c r="M192" s="555" t="s">
        <v>5041</v>
      </c>
      <c r="N192" s="553" t="s">
        <v>5029</v>
      </c>
      <c r="P192" s="17" t="s">
        <v>4715</v>
      </c>
    </row>
    <row r="193" spans="1:16" x14ac:dyDescent="0.25">
      <c r="A193" s="17" t="s">
        <v>2517</v>
      </c>
      <c r="B193" s="3" t="s">
        <v>2518</v>
      </c>
      <c r="D193" s="3" t="s">
        <v>42</v>
      </c>
      <c r="E193" s="417">
        <v>523.23</v>
      </c>
      <c r="F193" s="3" t="s">
        <v>4416</v>
      </c>
      <c r="G193" s="1">
        <v>3</v>
      </c>
      <c r="H193" s="1" t="s">
        <v>42</v>
      </c>
      <c r="I193" s="418">
        <v>46293</v>
      </c>
      <c r="J193" s="3" t="s">
        <v>4717</v>
      </c>
      <c r="K193" s="3" t="s">
        <v>4669</v>
      </c>
      <c r="M193" s="555" t="s">
        <v>5041</v>
      </c>
      <c r="N193" s="553" t="s">
        <v>5022</v>
      </c>
      <c r="P193" s="17" t="s">
        <v>4692</v>
      </c>
    </row>
    <row r="194" spans="1:16" x14ac:dyDescent="0.25">
      <c r="A194" s="17" t="s">
        <v>2531</v>
      </c>
      <c r="B194" s="3" t="s">
        <v>2532</v>
      </c>
      <c r="D194" s="3" t="s">
        <v>42</v>
      </c>
      <c r="E194" s="417">
        <v>298.53000000000003</v>
      </c>
      <c r="F194" s="3" t="s">
        <v>4423</v>
      </c>
      <c r="G194" s="1">
        <v>9</v>
      </c>
      <c r="H194" s="1" t="s">
        <v>42</v>
      </c>
      <c r="I194" s="418">
        <v>46293</v>
      </c>
      <c r="J194" s="3" t="s">
        <v>4717</v>
      </c>
      <c r="K194" s="3" t="s">
        <v>4669</v>
      </c>
      <c r="M194" s="555" t="s">
        <v>5041</v>
      </c>
      <c r="N194" s="553" t="s">
        <v>5022</v>
      </c>
      <c r="P194" s="17" t="s">
        <v>4692</v>
      </c>
    </row>
    <row r="195" spans="1:16" x14ac:dyDescent="0.25">
      <c r="A195" s="17" t="s">
        <v>2487</v>
      </c>
      <c r="B195" s="3" t="s">
        <v>2488</v>
      </c>
      <c r="D195" s="3" t="s">
        <v>42</v>
      </c>
      <c r="E195" s="417">
        <v>639</v>
      </c>
      <c r="F195" s="3" t="s">
        <v>4401</v>
      </c>
      <c r="G195" s="1">
        <v>18</v>
      </c>
      <c r="H195" s="1" t="s">
        <v>42</v>
      </c>
      <c r="I195" s="418">
        <v>46293</v>
      </c>
      <c r="K195" s="3" t="s">
        <v>4671</v>
      </c>
      <c r="L195" s="573" t="s">
        <v>43</v>
      </c>
      <c r="M195" s="555" t="s">
        <v>5042</v>
      </c>
      <c r="N195" s="553" t="s">
        <v>5039</v>
      </c>
      <c r="P195" s="17" t="s">
        <v>4692</v>
      </c>
    </row>
    <row r="196" spans="1:16" x14ac:dyDescent="0.25">
      <c r="A196" s="17" t="s">
        <v>2837</v>
      </c>
      <c r="B196" s="3" t="s">
        <v>2838</v>
      </c>
      <c r="C196" s="3" t="s">
        <v>3624</v>
      </c>
      <c r="D196" s="3" t="s">
        <v>42</v>
      </c>
      <c r="E196" s="417">
        <v>299</v>
      </c>
      <c r="F196" s="3" t="s">
        <v>4577</v>
      </c>
      <c r="G196" s="1">
        <v>1</v>
      </c>
      <c r="H196" s="1" t="s">
        <v>42</v>
      </c>
      <c r="I196" s="418">
        <v>46293</v>
      </c>
      <c r="K196" s="3" t="s">
        <v>631</v>
      </c>
      <c r="L196" s="573" t="s">
        <v>43</v>
      </c>
      <c r="M196" s="555" t="s">
        <v>5042</v>
      </c>
      <c r="N196" s="553" t="s">
        <v>5036</v>
      </c>
      <c r="P196" s="17" t="s">
        <v>27</v>
      </c>
    </row>
    <row r="197" spans="1:16" x14ac:dyDescent="0.25">
      <c r="A197" s="17" t="s">
        <v>2658</v>
      </c>
      <c r="B197" s="3" t="s">
        <v>2659</v>
      </c>
      <c r="D197" s="3" t="s">
        <v>42</v>
      </c>
      <c r="E197" s="417">
        <v>801.43000000000006</v>
      </c>
      <c r="F197" s="3" t="s">
        <v>4487</v>
      </c>
      <c r="G197" s="1">
        <v>41</v>
      </c>
      <c r="H197" s="1" t="s">
        <v>42</v>
      </c>
      <c r="I197" s="418">
        <v>46293</v>
      </c>
      <c r="J197" s="3" t="s">
        <v>4717</v>
      </c>
      <c r="K197" s="3" t="s">
        <v>4668</v>
      </c>
      <c r="M197" s="555" t="s">
        <v>5041</v>
      </c>
      <c r="N197" s="553" t="s">
        <v>5022</v>
      </c>
      <c r="P197" s="17" t="s">
        <v>4692</v>
      </c>
    </row>
    <row r="198" spans="1:16" x14ac:dyDescent="0.25">
      <c r="A198" s="17" t="s">
        <v>2465</v>
      </c>
      <c r="B198" s="3" t="s">
        <v>2466</v>
      </c>
      <c r="D198" s="3" t="s">
        <v>42</v>
      </c>
      <c r="E198" s="417">
        <v>373.43</v>
      </c>
      <c r="F198" s="3" t="s">
        <v>4390</v>
      </c>
      <c r="G198" s="1">
        <v>10</v>
      </c>
      <c r="H198" s="1" t="s">
        <v>42</v>
      </c>
      <c r="I198" s="418">
        <v>46286</v>
      </c>
      <c r="K198" s="3" t="s">
        <v>4666</v>
      </c>
      <c r="M198" s="555" t="s">
        <v>5041</v>
      </c>
      <c r="N198" s="553" t="s">
        <v>5023</v>
      </c>
      <c r="P198" s="17" t="s">
        <v>4714</v>
      </c>
    </row>
    <row r="199" spans="1:16" x14ac:dyDescent="0.25">
      <c r="A199" s="17" t="s">
        <v>2911</v>
      </c>
      <c r="B199" s="3" t="s">
        <v>2912</v>
      </c>
      <c r="D199" s="3" t="s">
        <v>42</v>
      </c>
      <c r="E199" s="417">
        <v>649</v>
      </c>
      <c r="F199" s="3" t="s">
        <v>4614</v>
      </c>
      <c r="G199" s="1">
        <v>1</v>
      </c>
      <c r="H199" s="1" t="s">
        <v>42</v>
      </c>
      <c r="I199" s="418">
        <v>46286</v>
      </c>
      <c r="K199" s="3" t="s">
        <v>4691</v>
      </c>
      <c r="L199" s="573" t="s">
        <v>43</v>
      </c>
      <c r="M199" s="555" t="s">
        <v>5042</v>
      </c>
      <c r="N199" s="553" t="s">
        <v>5039</v>
      </c>
      <c r="P199" s="17" t="s">
        <v>4692</v>
      </c>
    </row>
    <row r="200" spans="1:16" x14ac:dyDescent="0.25">
      <c r="A200" s="17" t="s">
        <v>2503</v>
      </c>
      <c r="B200" s="3" t="s">
        <v>2504</v>
      </c>
      <c r="D200" s="3" t="s">
        <v>42</v>
      </c>
      <c r="E200" s="417">
        <v>519</v>
      </c>
      <c r="F200" s="3" t="s">
        <v>4409</v>
      </c>
      <c r="G200" s="1">
        <v>6</v>
      </c>
      <c r="H200" s="1" t="s">
        <v>42</v>
      </c>
      <c r="I200" s="418">
        <v>46286</v>
      </c>
      <c r="K200" s="3" t="s">
        <v>616</v>
      </c>
      <c r="L200" s="573" t="s">
        <v>43</v>
      </c>
      <c r="M200" s="555" t="s">
        <v>5042</v>
      </c>
      <c r="N200" s="553" t="s">
        <v>5039</v>
      </c>
      <c r="P200" s="17" t="s">
        <v>4692</v>
      </c>
    </row>
    <row r="201" spans="1:16" x14ac:dyDescent="0.25">
      <c r="A201" s="17" t="s">
        <v>2672</v>
      </c>
      <c r="B201" s="3" t="s">
        <v>2673</v>
      </c>
      <c r="D201" s="3" t="s">
        <v>42</v>
      </c>
      <c r="E201" s="417">
        <v>1122.43</v>
      </c>
      <c r="F201" s="3" t="s">
        <v>4494</v>
      </c>
      <c r="G201" s="1">
        <v>18</v>
      </c>
      <c r="H201" s="1" t="s">
        <v>42</v>
      </c>
      <c r="I201" s="418">
        <v>46286</v>
      </c>
      <c r="J201" s="3" t="s">
        <v>4717</v>
      </c>
      <c r="K201" s="3" t="s">
        <v>4670</v>
      </c>
      <c r="M201" s="555" t="s">
        <v>5041</v>
      </c>
      <c r="N201" s="553" t="s">
        <v>5022</v>
      </c>
      <c r="P201" s="17" t="s">
        <v>4692</v>
      </c>
    </row>
    <row r="202" spans="1:16" x14ac:dyDescent="0.25">
      <c r="A202" s="17" t="s">
        <v>2457</v>
      </c>
      <c r="B202" s="3" t="s">
        <v>2458</v>
      </c>
      <c r="D202" s="3" t="s">
        <v>42</v>
      </c>
      <c r="E202" s="417">
        <v>589</v>
      </c>
      <c r="F202" s="3" t="s">
        <v>4386</v>
      </c>
      <c r="G202" s="1">
        <v>7</v>
      </c>
      <c r="H202" s="1" t="s">
        <v>42</v>
      </c>
      <c r="I202" s="418">
        <v>46286</v>
      </c>
      <c r="K202" s="3" t="s">
        <v>614</v>
      </c>
      <c r="L202" s="573" t="s">
        <v>43</v>
      </c>
      <c r="M202" s="555" t="s">
        <v>5042</v>
      </c>
      <c r="N202" s="553" t="s">
        <v>5039</v>
      </c>
      <c r="P202" s="17" t="s">
        <v>4692</v>
      </c>
    </row>
    <row r="203" spans="1:16" x14ac:dyDescent="0.25">
      <c r="A203" s="17" t="s">
        <v>2647</v>
      </c>
      <c r="B203" s="3" t="s">
        <v>2648</v>
      </c>
      <c r="D203" s="3" t="s">
        <v>42</v>
      </c>
      <c r="E203" s="417">
        <v>319.93</v>
      </c>
      <c r="F203" s="3" t="s">
        <v>4481</v>
      </c>
      <c r="G203" s="1">
        <v>11</v>
      </c>
      <c r="H203" s="1" t="s">
        <v>42</v>
      </c>
      <c r="I203" s="418">
        <v>46286</v>
      </c>
      <c r="K203" s="3" t="s">
        <v>4666</v>
      </c>
      <c r="M203" s="555" t="s">
        <v>5041</v>
      </c>
      <c r="N203" s="553" t="s">
        <v>5023</v>
      </c>
      <c r="P203" s="17" t="s">
        <v>4714</v>
      </c>
    </row>
    <row r="204" spans="1:16" x14ac:dyDescent="0.25">
      <c r="A204" s="17" t="s">
        <v>2662</v>
      </c>
      <c r="B204" s="3" t="s">
        <v>2663</v>
      </c>
      <c r="D204" s="3" t="s">
        <v>42</v>
      </c>
      <c r="E204" s="417">
        <v>1068.93</v>
      </c>
      <c r="F204" s="3" t="s">
        <v>4489</v>
      </c>
      <c r="G204" s="1">
        <v>2</v>
      </c>
      <c r="H204" s="1" t="s">
        <v>42</v>
      </c>
      <c r="I204" s="418">
        <v>46279</v>
      </c>
      <c r="J204" s="3" t="s">
        <v>4737</v>
      </c>
      <c r="K204" s="3" t="s">
        <v>4665</v>
      </c>
      <c r="M204" s="555" t="s">
        <v>5041</v>
      </c>
      <c r="N204" s="553" t="s">
        <v>5022</v>
      </c>
      <c r="P204" s="17" t="s">
        <v>4692</v>
      </c>
    </row>
    <row r="205" spans="1:16" x14ac:dyDescent="0.25">
      <c r="A205" s="17" t="s">
        <v>2637</v>
      </c>
      <c r="B205" s="3" t="s">
        <v>2638</v>
      </c>
      <c r="D205" s="3" t="s">
        <v>42</v>
      </c>
      <c r="E205" s="417">
        <v>1499</v>
      </c>
      <c r="F205" s="3" t="s">
        <v>4476</v>
      </c>
      <c r="G205" s="1">
        <v>24</v>
      </c>
      <c r="H205" s="1" t="s">
        <v>42</v>
      </c>
      <c r="I205" s="418">
        <v>46279</v>
      </c>
      <c r="K205" s="3" t="s">
        <v>4664</v>
      </c>
      <c r="M205" s="555" t="s">
        <v>5041</v>
      </c>
      <c r="N205" s="553" t="s">
        <v>5023</v>
      </c>
      <c r="P205" s="17" t="s">
        <v>4714</v>
      </c>
    </row>
    <row r="206" spans="1:16" x14ac:dyDescent="0.25">
      <c r="A206" s="17" t="s">
        <v>1246</v>
      </c>
      <c r="B206" s="3" t="s">
        <v>1247</v>
      </c>
      <c r="C206" s="3" t="s">
        <v>3018</v>
      </c>
      <c r="E206" s="417">
        <v>299</v>
      </c>
      <c r="F206" s="3" t="s">
        <v>3761</v>
      </c>
      <c r="G206" s="1">
        <v>4</v>
      </c>
      <c r="I206" s="418">
        <v>46279</v>
      </c>
      <c r="J206" s="3" t="s">
        <v>4738</v>
      </c>
      <c r="K206" s="3" t="s">
        <v>629</v>
      </c>
      <c r="L206" s="573" t="s">
        <v>43</v>
      </c>
      <c r="M206" s="555" t="s">
        <v>5042</v>
      </c>
      <c r="N206" s="553" t="s">
        <v>5036</v>
      </c>
      <c r="P206" s="17" t="s">
        <v>27</v>
      </c>
    </row>
    <row r="207" spans="1:16" x14ac:dyDescent="0.25">
      <c r="A207" s="17" t="s">
        <v>2213</v>
      </c>
      <c r="B207" s="3" t="s">
        <v>2214</v>
      </c>
      <c r="C207" s="3" t="s">
        <v>3447</v>
      </c>
      <c r="E207" s="417">
        <v>249</v>
      </c>
      <c r="F207" s="3" t="s">
        <v>4263</v>
      </c>
      <c r="G207" s="1">
        <v>1</v>
      </c>
      <c r="I207" s="418">
        <v>46272</v>
      </c>
      <c r="J207" s="3" t="s">
        <v>4722</v>
      </c>
      <c r="K207" s="3" t="s">
        <v>4650</v>
      </c>
      <c r="L207" s="573" t="s">
        <v>43</v>
      </c>
      <c r="M207" s="555" t="s">
        <v>5042</v>
      </c>
      <c r="N207" s="553" t="s">
        <v>5036</v>
      </c>
      <c r="P207" s="17" t="s">
        <v>27</v>
      </c>
    </row>
    <row r="208" spans="1:16" x14ac:dyDescent="0.25">
      <c r="A208" s="17" t="s">
        <v>2485</v>
      </c>
      <c r="B208" s="3" t="s">
        <v>2486</v>
      </c>
      <c r="C208" s="3" t="s">
        <v>3549</v>
      </c>
      <c r="D208" s="3" t="s">
        <v>42</v>
      </c>
      <c r="E208" s="417">
        <v>640.93000000000006</v>
      </c>
      <c r="F208" s="3" t="s">
        <v>4400</v>
      </c>
      <c r="G208" s="1">
        <v>9</v>
      </c>
      <c r="H208" s="1" t="s">
        <v>42</v>
      </c>
      <c r="I208" s="418">
        <v>46266</v>
      </c>
      <c r="J208" s="3" t="s">
        <v>4726</v>
      </c>
      <c r="K208" s="3" t="s">
        <v>4670</v>
      </c>
      <c r="M208" s="555" t="s">
        <v>5041</v>
      </c>
      <c r="N208" s="553" t="s">
        <v>5022</v>
      </c>
      <c r="P208" s="17" t="s">
        <v>4692</v>
      </c>
    </row>
    <row r="209" spans="1:16" x14ac:dyDescent="0.25">
      <c r="A209" s="17" t="s">
        <v>2761</v>
      </c>
      <c r="B209" s="3" t="s">
        <v>2762</v>
      </c>
      <c r="D209" s="3" t="s">
        <v>42</v>
      </c>
      <c r="E209" s="417">
        <v>951.23</v>
      </c>
      <c r="F209" s="3" t="s">
        <v>4539</v>
      </c>
      <c r="G209" s="1">
        <v>1</v>
      </c>
      <c r="H209" s="1" t="s">
        <v>42</v>
      </c>
      <c r="I209" s="418">
        <v>46265</v>
      </c>
      <c r="K209" s="3" t="s">
        <v>4687</v>
      </c>
      <c r="M209" s="555" t="s">
        <v>5041</v>
      </c>
      <c r="N209" s="553" t="s">
        <v>5029</v>
      </c>
      <c r="P209" s="17" t="s">
        <v>4715</v>
      </c>
    </row>
    <row r="210" spans="1:16" x14ac:dyDescent="0.25">
      <c r="A210" s="17" t="s">
        <v>2652</v>
      </c>
      <c r="B210" s="3" t="s">
        <v>2653</v>
      </c>
      <c r="C210" s="3" t="s">
        <v>3592</v>
      </c>
      <c r="D210" s="3" t="s">
        <v>42</v>
      </c>
      <c r="E210" s="417">
        <v>640.93000000000006</v>
      </c>
      <c r="F210" s="3" t="s">
        <v>4484</v>
      </c>
      <c r="G210" s="1">
        <v>50</v>
      </c>
      <c r="H210" s="1" t="s">
        <v>42</v>
      </c>
      <c r="I210" s="418">
        <v>46265</v>
      </c>
      <c r="J210" s="3" t="s">
        <v>4718</v>
      </c>
      <c r="K210" s="3" t="s">
        <v>4668</v>
      </c>
      <c r="M210" s="555" t="s">
        <v>5041</v>
      </c>
      <c r="N210" s="553" t="s">
        <v>5022</v>
      </c>
      <c r="P210" s="17" t="s">
        <v>4692</v>
      </c>
    </row>
    <row r="211" spans="1:16" x14ac:dyDescent="0.25">
      <c r="A211" s="17" t="s">
        <v>2511</v>
      </c>
      <c r="B211" s="3" t="s">
        <v>2512</v>
      </c>
      <c r="D211" s="3" t="s">
        <v>42</v>
      </c>
      <c r="E211" s="417">
        <v>369</v>
      </c>
      <c r="F211" s="3" t="s">
        <v>4413</v>
      </c>
      <c r="G211" s="1">
        <v>14</v>
      </c>
      <c r="H211" s="1" t="s">
        <v>42</v>
      </c>
      <c r="I211" s="418">
        <v>46265</v>
      </c>
      <c r="K211" s="3" t="s">
        <v>4676</v>
      </c>
      <c r="L211" s="573" t="s">
        <v>43</v>
      </c>
      <c r="M211" s="555" t="s">
        <v>5042</v>
      </c>
      <c r="N211" s="553" t="s">
        <v>5037</v>
      </c>
      <c r="P211" s="17" t="s">
        <v>4714</v>
      </c>
    </row>
    <row r="212" spans="1:16" x14ac:dyDescent="0.25">
      <c r="A212" s="17" t="s">
        <v>2239</v>
      </c>
      <c r="B212" s="3" t="s">
        <v>2240</v>
      </c>
      <c r="C212" s="3" t="s">
        <v>3458</v>
      </c>
      <c r="E212" s="417">
        <v>269</v>
      </c>
      <c r="F212" s="3" t="s">
        <v>4276</v>
      </c>
      <c r="G212" s="1">
        <v>1</v>
      </c>
      <c r="I212" s="418">
        <v>46265</v>
      </c>
      <c r="J212" s="3" t="s">
        <v>4724</v>
      </c>
      <c r="K212" s="3" t="s">
        <v>631</v>
      </c>
      <c r="L212" s="573" t="s">
        <v>43</v>
      </c>
      <c r="M212" s="555" t="s">
        <v>5042</v>
      </c>
      <c r="N212" s="553" t="s">
        <v>5036</v>
      </c>
      <c r="P212" s="17" t="s">
        <v>27</v>
      </c>
    </row>
    <row r="213" spans="1:16" x14ac:dyDescent="0.25">
      <c r="A213" s="17" t="s">
        <v>2769</v>
      </c>
      <c r="B213" s="3" t="s">
        <v>2770</v>
      </c>
      <c r="D213" s="3" t="s">
        <v>42</v>
      </c>
      <c r="E213" s="417">
        <v>266.43</v>
      </c>
      <c r="F213" s="3" t="s">
        <v>4543</v>
      </c>
      <c r="G213" s="1">
        <v>1</v>
      </c>
      <c r="H213" s="1" t="s">
        <v>42</v>
      </c>
      <c r="I213" s="418">
        <v>46264</v>
      </c>
      <c r="K213" s="3" t="s">
        <v>4683</v>
      </c>
      <c r="M213" s="555" t="s">
        <v>5041</v>
      </c>
      <c r="N213" s="553" t="s">
        <v>5029</v>
      </c>
      <c r="P213" s="17" t="s">
        <v>4715</v>
      </c>
    </row>
    <row r="214" spans="1:16" x14ac:dyDescent="0.25">
      <c r="A214" s="17" t="s">
        <v>2921</v>
      </c>
      <c r="B214" s="3" t="s">
        <v>2922</v>
      </c>
      <c r="E214" s="417">
        <v>0</v>
      </c>
      <c r="F214" s="3" t="s">
        <v>4619</v>
      </c>
      <c r="G214" s="1">
        <v>2</v>
      </c>
      <c r="H214" s="1" t="s">
        <v>42</v>
      </c>
      <c r="I214" s="418">
        <v>46261</v>
      </c>
      <c r="J214" s="3" t="s">
        <v>4745</v>
      </c>
      <c r="K214" s="3" t="s">
        <v>4622</v>
      </c>
      <c r="M214" s="555" t="s">
        <v>4622</v>
      </c>
      <c r="N214" s="553" t="s">
        <v>4643</v>
      </c>
      <c r="P214" s="17" t="s">
        <v>142</v>
      </c>
    </row>
    <row r="215" spans="1:16" x14ac:dyDescent="0.25">
      <c r="A215" s="17" t="s">
        <v>2849</v>
      </c>
      <c r="B215" s="3" t="s">
        <v>2850</v>
      </c>
      <c r="D215" s="3" t="s">
        <v>42</v>
      </c>
      <c r="E215" s="417">
        <v>120</v>
      </c>
      <c r="F215" s="3" t="s">
        <v>4583</v>
      </c>
      <c r="G215" s="1">
        <v>1</v>
      </c>
      <c r="H215" s="1" t="s">
        <v>42</v>
      </c>
      <c r="I215" s="418">
        <v>46261</v>
      </c>
      <c r="J215" s="3" t="s">
        <v>4746</v>
      </c>
      <c r="K215" s="3" t="s">
        <v>4645</v>
      </c>
      <c r="M215" s="555" t="s">
        <v>5041</v>
      </c>
      <c r="N215" s="553" t="s">
        <v>5026</v>
      </c>
      <c r="P215" s="17" t="s">
        <v>142</v>
      </c>
    </row>
    <row r="216" spans="1:16" x14ac:dyDescent="0.25">
      <c r="A216" s="17" t="s">
        <v>2283</v>
      </c>
      <c r="B216" s="3" t="s">
        <v>2284</v>
      </c>
      <c r="C216" s="3" t="s">
        <v>3473</v>
      </c>
      <c r="E216" s="417">
        <v>289</v>
      </c>
      <c r="F216" s="3" t="s">
        <v>4299</v>
      </c>
      <c r="G216" s="1">
        <v>1</v>
      </c>
      <c r="I216" s="418">
        <v>46259</v>
      </c>
      <c r="J216" s="3" t="s">
        <v>4747</v>
      </c>
      <c r="K216" s="3" t="s">
        <v>4635</v>
      </c>
      <c r="M216" s="555" t="s">
        <v>5041</v>
      </c>
      <c r="N216" s="553" t="s">
        <v>5025</v>
      </c>
      <c r="P216" s="17" t="s">
        <v>27</v>
      </c>
    </row>
    <row r="217" spans="1:16" x14ac:dyDescent="0.25">
      <c r="A217" s="17" t="s">
        <v>1516</v>
      </c>
      <c r="B217" s="3" t="s">
        <v>1517</v>
      </c>
      <c r="C217" s="3" t="s">
        <v>3132</v>
      </c>
      <c r="E217" s="417">
        <v>269</v>
      </c>
      <c r="F217" s="3" t="s">
        <v>3897</v>
      </c>
      <c r="G217" s="1">
        <v>2</v>
      </c>
      <c r="I217" s="418">
        <v>46259</v>
      </c>
      <c r="J217" s="3" t="s">
        <v>4729</v>
      </c>
      <c r="K217" s="3" t="s">
        <v>632</v>
      </c>
      <c r="L217" s="573" t="s">
        <v>43</v>
      </c>
      <c r="M217" s="555" t="s">
        <v>5042</v>
      </c>
      <c r="N217" s="553" t="s">
        <v>5036</v>
      </c>
      <c r="P217" s="17" t="s">
        <v>27</v>
      </c>
    </row>
    <row r="218" spans="1:16" x14ac:dyDescent="0.25">
      <c r="A218" s="17" t="s">
        <v>2461</v>
      </c>
      <c r="B218" s="3" t="s">
        <v>2462</v>
      </c>
      <c r="D218" s="3" t="s">
        <v>42</v>
      </c>
      <c r="E218" s="417">
        <v>287.83000000000004</v>
      </c>
      <c r="F218" s="3" t="s">
        <v>4388</v>
      </c>
      <c r="G218" s="1">
        <v>13</v>
      </c>
      <c r="H218" s="1" t="s">
        <v>42</v>
      </c>
      <c r="I218" s="418">
        <v>46258</v>
      </c>
      <c r="K218" s="3" t="s">
        <v>4664</v>
      </c>
      <c r="M218" s="555" t="s">
        <v>5041</v>
      </c>
      <c r="N218" s="553" t="s">
        <v>5023</v>
      </c>
      <c r="P218" s="17" t="s">
        <v>4714</v>
      </c>
    </row>
    <row r="219" spans="1:16" x14ac:dyDescent="0.25">
      <c r="A219" s="17" t="s">
        <v>2710</v>
      </c>
      <c r="B219" s="3" t="s">
        <v>2711</v>
      </c>
      <c r="C219" s="3" t="s">
        <v>3603</v>
      </c>
      <c r="D219" s="3" t="s">
        <v>42</v>
      </c>
      <c r="E219" s="417">
        <v>640.93000000000006</v>
      </c>
      <c r="F219" s="3" t="s">
        <v>4513</v>
      </c>
      <c r="G219" s="1">
        <v>6</v>
      </c>
      <c r="H219" s="1" t="s">
        <v>42</v>
      </c>
      <c r="I219" s="418">
        <v>46255</v>
      </c>
      <c r="J219" s="3" t="s">
        <v>4748</v>
      </c>
      <c r="K219" s="3" t="s">
        <v>4670</v>
      </c>
      <c r="M219" s="555" t="s">
        <v>5041</v>
      </c>
      <c r="N219" s="553" t="s">
        <v>5022</v>
      </c>
      <c r="P219" s="17" t="s">
        <v>4692</v>
      </c>
    </row>
    <row r="220" spans="1:16" x14ac:dyDescent="0.25">
      <c r="A220" s="17" t="s">
        <v>1604</v>
      </c>
      <c r="B220" s="3" t="s">
        <v>1605</v>
      </c>
      <c r="C220" s="3" t="s">
        <v>3167</v>
      </c>
      <c r="E220" s="417">
        <v>269</v>
      </c>
      <c r="F220" s="3" t="s">
        <v>3941</v>
      </c>
      <c r="G220" s="1">
        <v>2</v>
      </c>
      <c r="I220" s="418">
        <v>46247</v>
      </c>
      <c r="J220" s="3" t="s">
        <v>4743</v>
      </c>
      <c r="K220" s="3" t="s">
        <v>4644</v>
      </c>
      <c r="M220" s="555" t="s">
        <v>5041</v>
      </c>
      <c r="N220" s="553" t="s">
        <v>5026</v>
      </c>
      <c r="P220" s="17" t="s">
        <v>27</v>
      </c>
    </row>
    <row r="221" spans="1:16" x14ac:dyDescent="0.25">
      <c r="A221" s="17" t="s">
        <v>2347</v>
      </c>
      <c r="B221" s="3" t="s">
        <v>2348</v>
      </c>
      <c r="C221" s="3" t="s">
        <v>3497</v>
      </c>
      <c r="E221" s="417">
        <v>299</v>
      </c>
      <c r="F221" s="3" t="s">
        <v>4331</v>
      </c>
      <c r="G221" s="1">
        <v>1</v>
      </c>
      <c r="I221" s="418">
        <v>46245</v>
      </c>
      <c r="J221" s="3" t="s">
        <v>4738</v>
      </c>
      <c r="K221" s="3" t="s">
        <v>4635</v>
      </c>
      <c r="M221" s="555" t="s">
        <v>5041</v>
      </c>
      <c r="N221" s="553" t="s">
        <v>5025</v>
      </c>
      <c r="P221" s="17" t="s">
        <v>27</v>
      </c>
    </row>
    <row r="222" spans="1:16" x14ac:dyDescent="0.25">
      <c r="A222" s="17" t="s">
        <v>1248</v>
      </c>
      <c r="B222" s="3" t="s">
        <v>1249</v>
      </c>
      <c r="C222" s="3" t="s">
        <v>3019</v>
      </c>
      <c r="E222" s="417">
        <v>299</v>
      </c>
      <c r="F222" s="3" t="s">
        <v>3762</v>
      </c>
      <c r="G222" s="1">
        <v>8</v>
      </c>
      <c r="I222" s="418">
        <v>46245</v>
      </c>
      <c r="J222" s="3" t="s">
        <v>4728</v>
      </c>
      <c r="K222" s="3" t="s">
        <v>637</v>
      </c>
      <c r="L222" s="573" t="s">
        <v>43</v>
      </c>
      <c r="M222" s="555" t="s">
        <v>5042</v>
      </c>
      <c r="N222" s="553" t="s">
        <v>5035</v>
      </c>
      <c r="P222" s="17" t="s">
        <v>27</v>
      </c>
    </row>
    <row r="223" spans="1:16" x14ac:dyDescent="0.25">
      <c r="A223" s="17" t="s">
        <v>2875</v>
      </c>
      <c r="B223" s="3" t="s">
        <v>2876</v>
      </c>
      <c r="D223" s="3" t="s">
        <v>42</v>
      </c>
      <c r="E223" s="417">
        <v>489</v>
      </c>
      <c r="F223" s="3" t="s">
        <v>4596</v>
      </c>
      <c r="G223" s="1">
        <v>8</v>
      </c>
      <c r="H223" s="1" t="s">
        <v>42</v>
      </c>
      <c r="I223" s="418">
        <v>46245</v>
      </c>
      <c r="K223" s="3" t="s">
        <v>622</v>
      </c>
      <c r="L223" s="573" t="s">
        <v>43</v>
      </c>
      <c r="M223" s="555" t="s">
        <v>5042</v>
      </c>
      <c r="N223" s="553" t="s">
        <v>5038</v>
      </c>
      <c r="P223" s="17" t="s">
        <v>4715</v>
      </c>
    </row>
    <row r="224" spans="1:16" x14ac:dyDescent="0.25">
      <c r="A224" s="17" t="s">
        <v>1072</v>
      </c>
      <c r="B224" s="3" t="s">
        <v>1073</v>
      </c>
      <c r="C224" s="3" t="s">
        <v>2955</v>
      </c>
      <c r="E224" s="417">
        <v>299</v>
      </c>
      <c r="F224" s="3" t="s">
        <v>3674</v>
      </c>
      <c r="G224" s="1">
        <v>9</v>
      </c>
      <c r="I224" s="418">
        <v>46244</v>
      </c>
      <c r="J224" s="3" t="s">
        <v>4749</v>
      </c>
      <c r="K224" s="3" t="s">
        <v>637</v>
      </c>
      <c r="L224" s="573" t="s">
        <v>43</v>
      </c>
      <c r="M224" s="555" t="s">
        <v>5042</v>
      </c>
      <c r="N224" s="553" t="s">
        <v>5035</v>
      </c>
      <c r="P224" s="17" t="s">
        <v>27</v>
      </c>
    </row>
    <row r="225" spans="1:16" x14ac:dyDescent="0.25">
      <c r="A225" s="17" t="s">
        <v>2459</v>
      </c>
      <c r="B225" s="3" t="s">
        <v>2460</v>
      </c>
      <c r="D225" s="3" t="s">
        <v>42</v>
      </c>
      <c r="E225" s="417">
        <v>480.43</v>
      </c>
      <c r="F225" s="3" t="s">
        <v>4387</v>
      </c>
      <c r="G225" s="1">
        <v>7</v>
      </c>
      <c r="H225" s="1" t="s">
        <v>42</v>
      </c>
      <c r="I225" s="418">
        <v>46237</v>
      </c>
      <c r="K225" s="3" t="s">
        <v>4664</v>
      </c>
      <c r="M225" s="555" t="s">
        <v>5041</v>
      </c>
      <c r="N225" s="553" t="s">
        <v>5023</v>
      </c>
      <c r="P225" s="17" t="s">
        <v>4714</v>
      </c>
    </row>
    <row r="226" spans="1:16" x14ac:dyDescent="0.25">
      <c r="A226" s="17" t="s">
        <v>2471</v>
      </c>
      <c r="B226" s="3" t="s">
        <v>2472</v>
      </c>
      <c r="D226" s="3" t="s">
        <v>42</v>
      </c>
      <c r="E226" s="417">
        <v>889</v>
      </c>
      <c r="F226" s="3" t="s">
        <v>4393</v>
      </c>
      <c r="G226" s="1">
        <v>19</v>
      </c>
      <c r="H226" s="1" t="s">
        <v>42</v>
      </c>
      <c r="I226" s="418">
        <v>46237</v>
      </c>
      <c r="K226" s="3" t="s">
        <v>617</v>
      </c>
      <c r="L226" s="573" t="s">
        <v>43</v>
      </c>
      <c r="M226" s="555" t="s">
        <v>5042</v>
      </c>
      <c r="N226" s="553" t="s">
        <v>5039</v>
      </c>
      <c r="P226" s="17" t="s">
        <v>4692</v>
      </c>
    </row>
    <row r="227" spans="1:16" x14ac:dyDescent="0.25">
      <c r="A227" s="17" t="s">
        <v>1622</v>
      </c>
      <c r="B227" s="3" t="s">
        <v>1623</v>
      </c>
      <c r="D227" s="3" t="s">
        <v>42</v>
      </c>
      <c r="E227" s="417">
        <v>249</v>
      </c>
      <c r="F227" s="3" t="s">
        <v>3950</v>
      </c>
      <c r="G227" s="1">
        <v>1</v>
      </c>
      <c r="H227" s="1" t="s">
        <v>42</v>
      </c>
      <c r="I227" s="418">
        <v>46235</v>
      </c>
      <c r="J227" s="3" t="s">
        <v>4729</v>
      </c>
      <c r="K227" s="3" t="s">
        <v>468</v>
      </c>
      <c r="M227" s="555" t="s">
        <v>5040</v>
      </c>
      <c r="N227" s="553" t="s">
        <v>5024</v>
      </c>
      <c r="P227" s="17" t="s">
        <v>27</v>
      </c>
    </row>
    <row r="228" spans="1:16" x14ac:dyDescent="0.25">
      <c r="A228" s="17" t="s">
        <v>1935</v>
      </c>
      <c r="B228" s="3" t="s">
        <v>1936</v>
      </c>
      <c r="D228" s="3" t="s">
        <v>42</v>
      </c>
      <c r="E228" s="417">
        <v>249</v>
      </c>
      <c r="F228" s="3" t="s">
        <v>4123</v>
      </c>
      <c r="G228" s="1">
        <v>1</v>
      </c>
      <c r="H228" s="1" t="s">
        <v>42</v>
      </c>
      <c r="I228" s="418">
        <v>46235</v>
      </c>
      <c r="J228" s="3" t="s">
        <v>4731</v>
      </c>
      <c r="K228" s="3" t="s">
        <v>4628</v>
      </c>
      <c r="M228" s="555" t="s">
        <v>5041</v>
      </c>
      <c r="N228" s="553" t="s">
        <v>5026</v>
      </c>
      <c r="P228" s="17" t="s">
        <v>27</v>
      </c>
    </row>
    <row r="229" spans="1:16" x14ac:dyDescent="0.25">
      <c r="A229" s="17" t="s">
        <v>2271</v>
      </c>
      <c r="B229" s="3" t="s">
        <v>2272</v>
      </c>
      <c r="D229" s="3" t="s">
        <v>42</v>
      </c>
      <c r="E229" s="417">
        <v>249</v>
      </c>
      <c r="F229" s="3" t="s">
        <v>4293</v>
      </c>
      <c r="G229" s="1">
        <v>1</v>
      </c>
      <c r="H229" s="1" t="s">
        <v>42</v>
      </c>
      <c r="I229" s="418">
        <v>46235</v>
      </c>
      <c r="J229" s="3" t="s">
        <v>4734</v>
      </c>
      <c r="K229" s="3" t="s">
        <v>4640</v>
      </c>
      <c r="M229" s="555" t="s">
        <v>5041</v>
      </c>
      <c r="N229" s="553" t="s">
        <v>5026</v>
      </c>
      <c r="P229" s="17" t="s">
        <v>27</v>
      </c>
    </row>
    <row r="230" spans="1:16" x14ac:dyDescent="0.25">
      <c r="A230" s="17" t="s">
        <v>1534</v>
      </c>
      <c r="B230" s="3" t="s">
        <v>1535</v>
      </c>
      <c r="D230" s="3" t="s">
        <v>42</v>
      </c>
      <c r="E230" s="417">
        <v>260</v>
      </c>
      <c r="F230" s="3" t="s">
        <v>3906</v>
      </c>
      <c r="G230" s="1">
        <v>2</v>
      </c>
      <c r="H230" s="1" t="s">
        <v>42</v>
      </c>
      <c r="I230" s="418">
        <v>46235</v>
      </c>
      <c r="J230" s="3" t="s">
        <v>4734</v>
      </c>
      <c r="K230" s="3" t="s">
        <v>4640</v>
      </c>
      <c r="M230" s="555" t="s">
        <v>5041</v>
      </c>
      <c r="N230" s="553" t="s">
        <v>5026</v>
      </c>
      <c r="P230" s="17" t="s">
        <v>27</v>
      </c>
    </row>
    <row r="231" spans="1:16" x14ac:dyDescent="0.25">
      <c r="A231" s="17" t="s">
        <v>2103</v>
      </c>
      <c r="B231" s="32" t="s">
        <v>182</v>
      </c>
      <c r="D231" s="3" t="s">
        <v>42</v>
      </c>
      <c r="E231" s="417">
        <v>360</v>
      </c>
      <c r="F231" s="3" t="s">
        <v>4207</v>
      </c>
      <c r="G231" s="1">
        <v>5</v>
      </c>
      <c r="H231" s="1" t="s">
        <v>42</v>
      </c>
      <c r="I231" s="418">
        <v>46235</v>
      </c>
      <c r="K231" s="3" t="s">
        <v>4648</v>
      </c>
      <c r="M231" s="555" t="s">
        <v>5041</v>
      </c>
      <c r="N231" s="553" t="s">
        <v>5026</v>
      </c>
      <c r="P231" s="17" t="s">
        <v>800</v>
      </c>
    </row>
    <row r="232" spans="1:16" x14ac:dyDescent="0.25">
      <c r="A232" s="17" t="s">
        <v>1574</v>
      </c>
      <c r="B232" s="3" t="s">
        <v>1575</v>
      </c>
      <c r="D232" s="3" t="s">
        <v>42</v>
      </c>
      <c r="E232" s="417">
        <v>240</v>
      </c>
      <c r="F232" s="3" t="s">
        <v>3926</v>
      </c>
      <c r="G232" s="1">
        <v>1</v>
      </c>
      <c r="H232" s="1" t="s">
        <v>42</v>
      </c>
      <c r="I232" s="418">
        <v>46235</v>
      </c>
      <c r="J232" s="3" t="s">
        <v>4722</v>
      </c>
      <c r="K232" s="3" t="s">
        <v>4631</v>
      </c>
      <c r="M232" s="555" t="s">
        <v>5041</v>
      </c>
      <c r="N232" s="553" t="s">
        <v>5026</v>
      </c>
      <c r="P232" s="17" t="s">
        <v>27</v>
      </c>
    </row>
    <row r="233" spans="1:16" x14ac:dyDescent="0.25">
      <c r="A233" s="17" t="s">
        <v>1512</v>
      </c>
      <c r="B233" s="3" t="s">
        <v>1513</v>
      </c>
      <c r="D233" s="3" t="s">
        <v>42</v>
      </c>
      <c r="E233" s="417">
        <v>250</v>
      </c>
      <c r="F233" s="3" t="s">
        <v>3895</v>
      </c>
      <c r="G233" s="1">
        <v>1</v>
      </c>
      <c r="H233" s="1" t="s">
        <v>42</v>
      </c>
      <c r="I233" s="418">
        <v>46235</v>
      </c>
      <c r="J233" s="3" t="s">
        <v>4734</v>
      </c>
      <c r="K233" s="3" t="s">
        <v>466</v>
      </c>
      <c r="M233" s="555" t="s">
        <v>5040</v>
      </c>
      <c r="N233" s="553" t="s">
        <v>5024</v>
      </c>
      <c r="P233" s="17" t="s">
        <v>27</v>
      </c>
    </row>
    <row r="234" spans="1:16" x14ac:dyDescent="0.25">
      <c r="A234" s="17" t="s">
        <v>2589</v>
      </c>
      <c r="B234" s="3" t="s">
        <v>2590</v>
      </c>
      <c r="D234" s="3" t="s">
        <v>42</v>
      </c>
      <c r="E234" s="417">
        <v>426.93</v>
      </c>
      <c r="F234" s="3" t="s">
        <v>4452</v>
      </c>
      <c r="G234" s="1">
        <v>1</v>
      </c>
      <c r="H234" s="1" t="s">
        <v>42</v>
      </c>
      <c r="I234" s="418">
        <v>46235</v>
      </c>
      <c r="K234" s="3" t="s">
        <v>525</v>
      </c>
      <c r="M234" s="555" t="s">
        <v>5040</v>
      </c>
      <c r="N234" s="553" t="s">
        <v>5027</v>
      </c>
      <c r="P234" s="17" t="s">
        <v>4715</v>
      </c>
    </row>
    <row r="235" spans="1:16" x14ac:dyDescent="0.25">
      <c r="A235" s="17" t="s">
        <v>2047</v>
      </c>
      <c r="B235" s="3" t="s">
        <v>2048</v>
      </c>
      <c r="D235" s="3" t="s">
        <v>42</v>
      </c>
      <c r="E235" s="417">
        <v>240</v>
      </c>
      <c r="F235" s="3" t="s">
        <v>4179</v>
      </c>
      <c r="G235" s="1">
        <v>1</v>
      </c>
      <c r="H235" s="1" t="s">
        <v>42</v>
      </c>
      <c r="I235" s="418">
        <v>46235</v>
      </c>
      <c r="J235" s="3" t="s">
        <v>4721</v>
      </c>
      <c r="K235" s="3" t="s">
        <v>470</v>
      </c>
      <c r="M235" s="555" t="s">
        <v>5040</v>
      </c>
      <c r="N235" s="553" t="s">
        <v>5024</v>
      </c>
      <c r="P235" s="17" t="s">
        <v>27</v>
      </c>
    </row>
    <row r="236" spans="1:16" x14ac:dyDescent="0.25">
      <c r="A236" s="17" t="s">
        <v>2718</v>
      </c>
      <c r="B236" s="3" t="s">
        <v>2719</v>
      </c>
      <c r="D236" s="3" t="s">
        <v>42</v>
      </c>
      <c r="E236" s="417">
        <v>319.93</v>
      </c>
      <c r="F236" s="3" t="s">
        <v>4517</v>
      </c>
      <c r="G236" s="1">
        <v>1</v>
      </c>
      <c r="H236" s="1" t="s">
        <v>42</v>
      </c>
      <c r="I236" s="418">
        <v>46235</v>
      </c>
      <c r="K236" s="3" t="s">
        <v>4684</v>
      </c>
      <c r="M236" s="555" t="s">
        <v>5041</v>
      </c>
      <c r="N236" s="553" t="s">
        <v>5029</v>
      </c>
      <c r="P236" s="17" t="s">
        <v>4715</v>
      </c>
    </row>
    <row r="237" spans="1:16" x14ac:dyDescent="0.25">
      <c r="A237" s="17" t="s">
        <v>2797</v>
      </c>
      <c r="B237" s="3" t="s">
        <v>2798</v>
      </c>
      <c r="D237" s="3" t="s">
        <v>42</v>
      </c>
      <c r="E237" s="417">
        <v>429</v>
      </c>
      <c r="F237" s="3" t="s">
        <v>4557</v>
      </c>
      <c r="G237" s="1">
        <v>1</v>
      </c>
      <c r="H237" s="1" t="s">
        <v>42</v>
      </c>
      <c r="I237" s="418">
        <v>46234</v>
      </c>
      <c r="K237" s="3" t="s">
        <v>626</v>
      </c>
      <c r="L237" s="573" t="s">
        <v>43</v>
      </c>
      <c r="M237" s="555" t="s">
        <v>5042</v>
      </c>
      <c r="N237" s="553" t="s">
        <v>5038</v>
      </c>
      <c r="P237" s="17" t="s">
        <v>4715</v>
      </c>
    </row>
    <row r="238" spans="1:16" x14ac:dyDescent="0.25">
      <c r="A238" s="17" t="s">
        <v>2750</v>
      </c>
      <c r="B238" s="3" t="s">
        <v>2751</v>
      </c>
      <c r="D238" s="3" t="s">
        <v>42</v>
      </c>
      <c r="E238" s="417">
        <v>319.93</v>
      </c>
      <c r="F238" s="3" t="s">
        <v>4533</v>
      </c>
      <c r="G238" s="1">
        <v>1</v>
      </c>
      <c r="H238" s="1" t="s">
        <v>42</v>
      </c>
      <c r="I238" s="418">
        <v>46234</v>
      </c>
      <c r="K238" s="3" t="s">
        <v>4684</v>
      </c>
      <c r="M238" s="555" t="s">
        <v>5041</v>
      </c>
      <c r="N238" s="553" t="s">
        <v>5029</v>
      </c>
      <c r="P238" s="17" t="s">
        <v>4715</v>
      </c>
    </row>
    <row r="239" spans="1:16" x14ac:dyDescent="0.25">
      <c r="A239" s="17" t="s">
        <v>2807</v>
      </c>
      <c r="B239" s="3" t="s">
        <v>2808</v>
      </c>
      <c r="D239" s="3" t="s">
        <v>42</v>
      </c>
      <c r="E239" s="417">
        <v>212.93</v>
      </c>
      <c r="F239" s="3" t="s">
        <v>4562</v>
      </c>
      <c r="G239" s="1">
        <v>1</v>
      </c>
      <c r="H239" s="1" t="s">
        <v>42</v>
      </c>
      <c r="I239" s="418">
        <v>46234</v>
      </c>
      <c r="K239" s="3" t="s">
        <v>4684</v>
      </c>
      <c r="M239" s="555" t="s">
        <v>5041</v>
      </c>
      <c r="N239" s="553" t="s">
        <v>5029</v>
      </c>
      <c r="P239" s="17" t="s">
        <v>4715</v>
      </c>
    </row>
    <row r="240" spans="1:16" x14ac:dyDescent="0.25">
      <c r="A240" s="17" t="s">
        <v>2738</v>
      </c>
      <c r="B240" s="3" t="s">
        <v>2739</v>
      </c>
      <c r="D240" s="3" t="s">
        <v>42</v>
      </c>
      <c r="E240" s="417">
        <v>319.93</v>
      </c>
      <c r="F240" s="3" t="s">
        <v>4527</v>
      </c>
      <c r="G240" s="1">
        <v>1</v>
      </c>
      <c r="H240" s="1" t="s">
        <v>42</v>
      </c>
      <c r="I240" s="418">
        <v>46234</v>
      </c>
      <c r="K240" s="3" t="s">
        <v>4684</v>
      </c>
      <c r="M240" s="555" t="s">
        <v>5041</v>
      </c>
      <c r="N240" s="553" t="s">
        <v>5029</v>
      </c>
      <c r="P240" s="17" t="s">
        <v>4715</v>
      </c>
    </row>
    <row r="241" spans="1:16" x14ac:dyDescent="0.25">
      <c r="A241" s="17" t="s">
        <v>2369</v>
      </c>
      <c r="B241" s="3" t="s">
        <v>2370</v>
      </c>
      <c r="C241" s="3" t="s">
        <v>3504</v>
      </c>
      <c r="E241" s="417">
        <v>199</v>
      </c>
      <c r="F241" s="3" t="s">
        <v>4342</v>
      </c>
      <c r="G241" s="1">
        <v>1</v>
      </c>
      <c r="I241" s="418">
        <v>46233</v>
      </c>
      <c r="J241" s="3" t="s">
        <v>4750</v>
      </c>
      <c r="K241" s="3" t="s">
        <v>4654</v>
      </c>
      <c r="M241" s="555" t="s">
        <v>5041</v>
      </c>
      <c r="N241" s="553" t="s">
        <v>5026</v>
      </c>
      <c r="P241" s="17" t="s">
        <v>4710</v>
      </c>
    </row>
    <row r="242" spans="1:16" x14ac:dyDescent="0.25">
      <c r="A242" s="17" t="s">
        <v>2483</v>
      </c>
      <c r="B242" s="3" t="s">
        <v>2484</v>
      </c>
      <c r="C242" s="3" t="s">
        <v>3548</v>
      </c>
      <c r="E242" s="417">
        <v>566.03</v>
      </c>
      <c r="F242" s="3" t="s">
        <v>4399</v>
      </c>
      <c r="G242" s="1">
        <v>14</v>
      </c>
      <c r="I242" s="418">
        <v>46233</v>
      </c>
      <c r="J242" s="3" t="s">
        <v>4748</v>
      </c>
      <c r="K242" s="3" t="s">
        <v>4670</v>
      </c>
      <c r="M242" s="555" t="s">
        <v>5041</v>
      </c>
      <c r="N242" s="553" t="s">
        <v>5022</v>
      </c>
      <c r="P242" s="17" t="s">
        <v>4692</v>
      </c>
    </row>
    <row r="243" spans="1:16" x14ac:dyDescent="0.25">
      <c r="A243" s="17" t="s">
        <v>2501</v>
      </c>
      <c r="B243" s="3" t="s">
        <v>2502</v>
      </c>
      <c r="C243" s="3" t="s">
        <v>3553</v>
      </c>
      <c r="E243" s="417">
        <v>373.43</v>
      </c>
      <c r="F243" s="3" t="s">
        <v>4408</v>
      </c>
      <c r="G243" s="1">
        <v>4</v>
      </c>
      <c r="I243" s="418">
        <v>46233</v>
      </c>
      <c r="J243" s="3" t="s">
        <v>4717</v>
      </c>
      <c r="K243" s="3" t="s">
        <v>4672</v>
      </c>
      <c r="M243" s="555" t="s">
        <v>5041</v>
      </c>
      <c r="N243" s="553" t="s">
        <v>5022</v>
      </c>
      <c r="P243" s="17" t="s">
        <v>4692</v>
      </c>
    </row>
    <row r="244" spans="1:16" x14ac:dyDescent="0.25">
      <c r="A244" s="17" t="s">
        <v>2656</v>
      </c>
      <c r="B244" s="3" t="s">
        <v>2657</v>
      </c>
      <c r="C244" s="3" t="s">
        <v>3593</v>
      </c>
      <c r="E244" s="417">
        <v>1389.93</v>
      </c>
      <c r="F244" s="3" t="s">
        <v>4486</v>
      </c>
      <c r="G244" s="1">
        <v>14</v>
      </c>
      <c r="I244" s="418">
        <v>46233</v>
      </c>
      <c r="K244" s="3" t="s">
        <v>512</v>
      </c>
      <c r="M244" s="555" t="s">
        <v>5040</v>
      </c>
      <c r="N244" s="553" t="s">
        <v>5030</v>
      </c>
      <c r="P244" s="17" t="s">
        <v>4692</v>
      </c>
    </row>
    <row r="245" spans="1:16" x14ac:dyDescent="0.25">
      <c r="A245" s="17" t="s">
        <v>2853</v>
      </c>
      <c r="B245" s="3" t="s">
        <v>2854</v>
      </c>
      <c r="C245" s="3" t="s">
        <v>3627</v>
      </c>
      <c r="E245" s="417">
        <v>239.39999999999998</v>
      </c>
      <c r="F245" s="3" t="s">
        <v>4585</v>
      </c>
      <c r="G245" s="1">
        <v>1</v>
      </c>
      <c r="I245" s="418">
        <v>46233</v>
      </c>
      <c r="J245" s="3" t="s">
        <v>4751</v>
      </c>
      <c r="K245" s="3" t="s">
        <v>4628</v>
      </c>
      <c r="M245" s="555" t="s">
        <v>5041</v>
      </c>
      <c r="N245" s="553" t="s">
        <v>5026</v>
      </c>
      <c r="P245" s="17" t="s">
        <v>45</v>
      </c>
    </row>
    <row r="246" spans="1:16" x14ac:dyDescent="0.25">
      <c r="A246" s="17" t="s">
        <v>2261</v>
      </c>
      <c r="B246" s="3" t="s">
        <v>2262</v>
      </c>
      <c r="C246" s="3" t="s">
        <v>3466</v>
      </c>
      <c r="E246" s="417">
        <v>249</v>
      </c>
      <c r="F246" s="3" t="s">
        <v>4287</v>
      </c>
      <c r="G246" s="1">
        <v>1</v>
      </c>
      <c r="I246" s="418">
        <v>46233</v>
      </c>
      <c r="J246" s="3" t="s">
        <v>4722</v>
      </c>
      <c r="K246" s="3" t="s">
        <v>4652</v>
      </c>
      <c r="M246" s="555" t="s">
        <v>5041</v>
      </c>
      <c r="N246" s="553" t="s">
        <v>5026</v>
      </c>
      <c r="P246" s="17" t="s">
        <v>27</v>
      </c>
    </row>
    <row r="247" spans="1:16" x14ac:dyDescent="0.25">
      <c r="A247" s="17" t="s">
        <v>1286</v>
      </c>
      <c r="B247" s="3" t="s">
        <v>1287</v>
      </c>
      <c r="C247" s="3" t="s">
        <v>3034</v>
      </c>
      <c r="E247" s="417">
        <v>249</v>
      </c>
      <c r="F247" s="3" t="s">
        <v>3781</v>
      </c>
      <c r="G247" s="1">
        <v>4</v>
      </c>
      <c r="I247" s="418">
        <v>46230</v>
      </c>
      <c r="J247" s="3" t="s">
        <v>4752</v>
      </c>
      <c r="K247" s="3" t="s">
        <v>4636</v>
      </c>
      <c r="M247" s="555" t="s">
        <v>5041</v>
      </c>
      <c r="N247" s="553" t="s">
        <v>5026</v>
      </c>
      <c r="P247" s="17" t="s">
        <v>27</v>
      </c>
    </row>
    <row r="248" spans="1:16" x14ac:dyDescent="0.25">
      <c r="A248" s="17" t="s">
        <v>2130</v>
      </c>
      <c r="B248" s="3" t="s">
        <v>2131</v>
      </c>
      <c r="C248" s="3" t="s">
        <v>3410</v>
      </c>
      <c r="E248" s="417">
        <v>249</v>
      </c>
      <c r="F248" s="3" t="s">
        <v>4221</v>
      </c>
      <c r="G248" s="1">
        <v>1</v>
      </c>
      <c r="I248" s="418">
        <v>46226</v>
      </c>
      <c r="J248" s="3" t="s">
        <v>4721</v>
      </c>
      <c r="K248" s="3" t="s">
        <v>470</v>
      </c>
      <c r="M248" s="555" t="s">
        <v>5040</v>
      </c>
      <c r="N248" s="553" t="s">
        <v>5024</v>
      </c>
      <c r="P248" s="17" t="s">
        <v>27</v>
      </c>
    </row>
    <row r="249" spans="1:16" x14ac:dyDescent="0.25">
      <c r="A249" s="17" t="s">
        <v>1540</v>
      </c>
      <c r="B249" s="3" t="s">
        <v>1541</v>
      </c>
      <c r="C249" s="3" t="s">
        <v>3143</v>
      </c>
      <c r="E249" s="417">
        <v>269</v>
      </c>
      <c r="F249" s="3" t="s">
        <v>3909</v>
      </c>
      <c r="G249" s="1">
        <v>3</v>
      </c>
      <c r="I249" s="418">
        <v>46225</v>
      </c>
      <c r="J249" s="3" t="s">
        <v>4731</v>
      </c>
      <c r="K249" s="3" t="s">
        <v>629</v>
      </c>
      <c r="L249" s="573" t="s">
        <v>43</v>
      </c>
      <c r="M249" s="555" t="s">
        <v>5042</v>
      </c>
      <c r="N249" s="553" t="s">
        <v>5036</v>
      </c>
      <c r="P249" s="17" t="s">
        <v>27</v>
      </c>
    </row>
    <row r="250" spans="1:16" x14ac:dyDescent="0.25">
      <c r="A250" s="17" t="s">
        <v>1234</v>
      </c>
      <c r="B250" s="3" t="s">
        <v>1235</v>
      </c>
      <c r="C250" s="3" t="s">
        <v>3013</v>
      </c>
      <c r="E250" s="417">
        <v>269</v>
      </c>
      <c r="F250" s="3" t="s">
        <v>3755</v>
      </c>
      <c r="G250" s="1">
        <v>3</v>
      </c>
      <c r="I250" s="418">
        <v>46223</v>
      </c>
      <c r="J250" s="3" t="s">
        <v>4725</v>
      </c>
      <c r="K250" s="3" t="s">
        <v>4628</v>
      </c>
      <c r="M250" s="555" t="s">
        <v>5041</v>
      </c>
      <c r="N250" s="553" t="s">
        <v>5026</v>
      </c>
      <c r="P250" s="17" t="s">
        <v>27</v>
      </c>
    </row>
    <row r="251" spans="1:16" x14ac:dyDescent="0.25">
      <c r="A251" s="17" t="s">
        <v>2493</v>
      </c>
      <c r="B251" s="3" t="s">
        <v>2494</v>
      </c>
      <c r="C251" s="3" t="s">
        <v>3550</v>
      </c>
      <c r="E251" s="417">
        <v>394.83000000000004</v>
      </c>
      <c r="F251" s="3" t="s">
        <v>4404</v>
      </c>
      <c r="G251" s="1">
        <v>14</v>
      </c>
      <c r="I251" s="418">
        <v>46220</v>
      </c>
      <c r="K251" s="3" t="s">
        <v>510</v>
      </c>
      <c r="M251" s="555" t="s">
        <v>5040</v>
      </c>
      <c r="N251" s="553" t="s">
        <v>5030</v>
      </c>
      <c r="P251" s="17" t="s">
        <v>4692</v>
      </c>
    </row>
    <row r="252" spans="1:16" x14ac:dyDescent="0.25">
      <c r="A252" s="17" t="s">
        <v>2712</v>
      </c>
      <c r="B252" s="3" t="s">
        <v>2713</v>
      </c>
      <c r="C252" s="3" t="s">
        <v>3604</v>
      </c>
      <c r="E252" s="417">
        <v>523.23</v>
      </c>
      <c r="F252" s="3" t="s">
        <v>4514</v>
      </c>
      <c r="G252" s="1">
        <v>1</v>
      </c>
      <c r="I252" s="418">
        <v>46217</v>
      </c>
      <c r="J252" s="3" t="s">
        <v>4718</v>
      </c>
      <c r="K252" s="3" t="s">
        <v>4667</v>
      </c>
      <c r="M252" s="555" t="s">
        <v>5041</v>
      </c>
      <c r="N252" s="553" t="s">
        <v>5022</v>
      </c>
      <c r="P252" s="17" t="s">
        <v>4692</v>
      </c>
    </row>
    <row r="253" spans="1:16" x14ac:dyDescent="0.25">
      <c r="A253" s="17" t="s">
        <v>2716</v>
      </c>
      <c r="B253" s="3" t="s">
        <v>2717</v>
      </c>
      <c r="C253" s="3" t="s">
        <v>3605</v>
      </c>
      <c r="E253" s="417">
        <v>212.93</v>
      </c>
      <c r="F253" s="3" t="s">
        <v>4516</v>
      </c>
      <c r="G253" s="1">
        <v>1</v>
      </c>
      <c r="I253" s="418">
        <v>46217</v>
      </c>
      <c r="K253" s="3" t="s">
        <v>4683</v>
      </c>
      <c r="M253" s="555" t="s">
        <v>5041</v>
      </c>
      <c r="N253" s="553" t="s">
        <v>5029</v>
      </c>
      <c r="P253" s="17" t="s">
        <v>4715</v>
      </c>
    </row>
    <row r="254" spans="1:16" x14ac:dyDescent="0.25">
      <c r="A254" s="17" t="s">
        <v>1212</v>
      </c>
      <c r="B254" s="3" t="s">
        <v>1213</v>
      </c>
      <c r="C254" s="3" t="s">
        <v>3004</v>
      </c>
      <c r="E254" s="417">
        <v>199</v>
      </c>
      <c r="F254" s="3" t="s">
        <v>3744</v>
      </c>
      <c r="G254" s="1">
        <v>2</v>
      </c>
      <c r="I254" s="418">
        <v>46213</v>
      </c>
      <c r="J254" s="3" t="s">
        <v>4752</v>
      </c>
      <c r="K254" s="3" t="s">
        <v>4636</v>
      </c>
      <c r="M254" s="555" t="s">
        <v>5041</v>
      </c>
      <c r="N254" s="553" t="s">
        <v>5026</v>
      </c>
      <c r="P254" s="17" t="s">
        <v>27</v>
      </c>
    </row>
    <row r="255" spans="1:16" x14ac:dyDescent="0.25">
      <c r="A255" s="17" t="s">
        <v>527</v>
      </c>
      <c r="B255" s="3" t="s">
        <v>528</v>
      </c>
      <c r="C255" s="3" t="s">
        <v>3366</v>
      </c>
      <c r="E255" s="417">
        <v>299</v>
      </c>
      <c r="F255" s="3" t="s">
        <v>529</v>
      </c>
      <c r="G255" s="1">
        <v>1</v>
      </c>
      <c r="I255" s="418">
        <v>46211</v>
      </c>
      <c r="J255" s="3" t="s">
        <v>4722</v>
      </c>
      <c r="K255" s="3" t="s">
        <v>504</v>
      </c>
      <c r="M255" s="555" t="s">
        <v>5041</v>
      </c>
      <c r="N255" s="553" t="s">
        <v>5026</v>
      </c>
      <c r="P255" s="17" t="s">
        <v>28</v>
      </c>
    </row>
    <row r="256" spans="1:16" x14ac:dyDescent="0.25">
      <c r="A256" s="17" t="s">
        <v>2720</v>
      </c>
      <c r="B256" s="3" t="s">
        <v>2721</v>
      </c>
      <c r="C256" s="3" t="s">
        <v>3606</v>
      </c>
      <c r="E256" s="417">
        <v>202.23000000000002</v>
      </c>
      <c r="F256" s="3" t="s">
        <v>4518</v>
      </c>
      <c r="G256" s="1">
        <v>1</v>
      </c>
      <c r="I256" s="418">
        <v>46210</v>
      </c>
      <c r="K256" s="3" t="s">
        <v>4684</v>
      </c>
      <c r="M256" s="555" t="s">
        <v>5041</v>
      </c>
      <c r="N256" s="553" t="s">
        <v>5029</v>
      </c>
      <c r="P256" s="17" t="s">
        <v>4715</v>
      </c>
    </row>
    <row r="257" spans="1:16" x14ac:dyDescent="0.25">
      <c r="A257" s="17" t="s">
        <v>2627</v>
      </c>
      <c r="B257" s="3" t="s">
        <v>2628</v>
      </c>
      <c r="C257" s="3" t="s">
        <v>3586</v>
      </c>
      <c r="E257" s="417">
        <v>266.43</v>
      </c>
      <c r="F257" s="3" t="s">
        <v>4471</v>
      </c>
      <c r="G257" s="1">
        <v>1</v>
      </c>
      <c r="I257" s="418">
        <v>46210</v>
      </c>
      <c r="K257" s="3" t="s">
        <v>525</v>
      </c>
      <c r="M257" s="555" t="s">
        <v>5040</v>
      </c>
      <c r="N257" s="553" t="s">
        <v>5027</v>
      </c>
      <c r="P257" s="17" t="s">
        <v>4715</v>
      </c>
    </row>
    <row r="258" spans="1:16" x14ac:dyDescent="0.25">
      <c r="A258" s="17" t="s">
        <v>2349</v>
      </c>
      <c r="B258" s="3" t="s">
        <v>2350</v>
      </c>
      <c r="C258" s="3" t="s">
        <v>3498</v>
      </c>
      <c r="E258" s="417">
        <v>249</v>
      </c>
      <c r="F258" s="3" t="s">
        <v>4332</v>
      </c>
      <c r="G258" s="1">
        <v>1</v>
      </c>
      <c r="I258" s="418">
        <v>46209</v>
      </c>
      <c r="J258" s="3" t="s">
        <v>4725</v>
      </c>
      <c r="K258" s="3" t="s">
        <v>4628</v>
      </c>
      <c r="M258" s="555" t="s">
        <v>5041</v>
      </c>
      <c r="N258" s="553" t="s">
        <v>5026</v>
      </c>
      <c r="P258" s="17" t="s">
        <v>27</v>
      </c>
    </row>
    <row r="259" spans="1:16" x14ac:dyDescent="0.25">
      <c r="A259" s="17" t="s">
        <v>1438</v>
      </c>
      <c r="B259" s="3" t="s">
        <v>1439</v>
      </c>
      <c r="C259" s="3" t="s">
        <v>3096</v>
      </c>
      <c r="E259" s="417">
        <v>249</v>
      </c>
      <c r="F259" s="3" t="s">
        <v>3857</v>
      </c>
      <c r="G259" s="1">
        <v>2</v>
      </c>
      <c r="I259" s="418">
        <v>46209</v>
      </c>
      <c r="J259" s="3" t="s">
        <v>4753</v>
      </c>
      <c r="K259" s="3" t="s">
        <v>4637</v>
      </c>
      <c r="M259" s="555" t="s">
        <v>5041</v>
      </c>
      <c r="N259" s="553" t="s">
        <v>5026</v>
      </c>
      <c r="P259" s="17" t="s">
        <v>27</v>
      </c>
    </row>
    <row r="260" spans="1:16" x14ac:dyDescent="0.25">
      <c r="A260" s="17" t="s">
        <v>2736</v>
      </c>
      <c r="B260" s="3" t="s">
        <v>2737</v>
      </c>
      <c r="D260" s="3" t="s">
        <v>42</v>
      </c>
      <c r="E260" s="417">
        <v>319.93</v>
      </c>
      <c r="F260" s="3" t="s">
        <v>4526</v>
      </c>
      <c r="G260" s="1">
        <v>1</v>
      </c>
      <c r="H260" s="1" t="s">
        <v>42</v>
      </c>
      <c r="I260" s="418">
        <v>46204</v>
      </c>
      <c r="K260" s="3" t="s">
        <v>4684</v>
      </c>
      <c r="M260" s="555" t="s">
        <v>5041</v>
      </c>
      <c r="N260" s="553" t="s">
        <v>5029</v>
      </c>
      <c r="P260" s="17" t="s">
        <v>4715</v>
      </c>
    </row>
    <row r="261" spans="1:16" x14ac:dyDescent="0.25">
      <c r="A261" s="17" t="s">
        <v>2702</v>
      </c>
      <c r="B261" s="3" t="s">
        <v>2703</v>
      </c>
      <c r="D261" s="3" t="s">
        <v>42</v>
      </c>
      <c r="E261" s="417">
        <v>373.43</v>
      </c>
      <c r="F261" s="3" t="s">
        <v>4509</v>
      </c>
      <c r="G261" s="1">
        <v>1</v>
      </c>
      <c r="H261" s="1" t="s">
        <v>42</v>
      </c>
      <c r="I261" s="418">
        <v>46204</v>
      </c>
      <c r="J261" s="3" t="s">
        <v>4717</v>
      </c>
      <c r="K261" s="3" t="s">
        <v>4667</v>
      </c>
      <c r="M261" s="555" t="s">
        <v>5041</v>
      </c>
      <c r="N261" s="553" t="s">
        <v>5022</v>
      </c>
      <c r="P261" s="17" t="s">
        <v>4692</v>
      </c>
    </row>
    <row r="262" spans="1:16" x14ac:dyDescent="0.25">
      <c r="A262" s="17" t="s">
        <v>2559</v>
      </c>
      <c r="B262" s="3" t="s">
        <v>2560</v>
      </c>
      <c r="D262" s="3" t="s">
        <v>42</v>
      </c>
      <c r="E262" s="417">
        <v>640.93000000000006</v>
      </c>
      <c r="F262" s="3" t="s">
        <v>4437</v>
      </c>
      <c r="G262" s="1">
        <v>1</v>
      </c>
      <c r="H262" s="1" t="s">
        <v>42</v>
      </c>
      <c r="I262" s="418">
        <v>46204</v>
      </c>
      <c r="K262" s="3" t="s">
        <v>519</v>
      </c>
      <c r="M262" s="555" t="s">
        <v>5040</v>
      </c>
      <c r="N262" s="553" t="s">
        <v>5027</v>
      </c>
      <c r="P262" s="17" t="s">
        <v>4715</v>
      </c>
    </row>
    <row r="263" spans="1:16" x14ac:dyDescent="0.25">
      <c r="A263" s="17" t="s">
        <v>1168</v>
      </c>
      <c r="B263" s="3" t="s">
        <v>1169</v>
      </c>
      <c r="D263" s="3" t="s">
        <v>42</v>
      </c>
      <c r="E263" s="417">
        <v>249</v>
      </c>
      <c r="F263" s="3" t="s">
        <v>3722</v>
      </c>
      <c r="G263" s="1">
        <v>2</v>
      </c>
      <c r="H263" s="1" t="s">
        <v>42</v>
      </c>
      <c r="I263" s="418">
        <v>46204</v>
      </c>
      <c r="J263" s="3" t="s">
        <v>4730</v>
      </c>
      <c r="K263" s="3" t="s">
        <v>4628</v>
      </c>
      <c r="M263" s="555" t="s">
        <v>5041</v>
      </c>
      <c r="N263" s="553" t="s">
        <v>5026</v>
      </c>
      <c r="P263" s="17" t="s">
        <v>27</v>
      </c>
    </row>
    <row r="264" spans="1:16" x14ac:dyDescent="0.25">
      <c r="A264" s="17" t="s">
        <v>2811</v>
      </c>
      <c r="B264" s="3" t="s">
        <v>2812</v>
      </c>
      <c r="D264" s="3" t="s">
        <v>42</v>
      </c>
      <c r="E264" s="417">
        <v>319.93</v>
      </c>
      <c r="F264" s="3" t="s">
        <v>4564</v>
      </c>
      <c r="G264" s="1">
        <v>1</v>
      </c>
      <c r="H264" s="1" t="s">
        <v>42</v>
      </c>
      <c r="I264" s="418">
        <v>46204</v>
      </c>
      <c r="K264" s="3" t="s">
        <v>4684</v>
      </c>
      <c r="M264" s="555" t="s">
        <v>5041</v>
      </c>
      <c r="N264" s="553" t="s">
        <v>5029</v>
      </c>
      <c r="P264" s="17" t="s">
        <v>4715</v>
      </c>
    </row>
    <row r="265" spans="1:16" x14ac:dyDescent="0.25">
      <c r="A265" s="17" t="s">
        <v>2789</v>
      </c>
      <c r="B265" s="3" t="s">
        <v>2790</v>
      </c>
      <c r="D265" s="3" t="s">
        <v>42</v>
      </c>
      <c r="E265" s="417">
        <v>480.43</v>
      </c>
      <c r="F265" s="3" t="s">
        <v>4553</v>
      </c>
      <c r="G265" s="1">
        <v>1</v>
      </c>
      <c r="H265" s="1" t="s">
        <v>42</v>
      </c>
      <c r="I265" s="418">
        <v>46204</v>
      </c>
      <c r="K265" s="3" t="s">
        <v>4686</v>
      </c>
      <c r="M265" s="555" t="s">
        <v>5041</v>
      </c>
      <c r="N265" s="553" t="s">
        <v>5029</v>
      </c>
      <c r="P265" s="17" t="s">
        <v>4715</v>
      </c>
    </row>
    <row r="266" spans="1:16" x14ac:dyDescent="0.25">
      <c r="A266" s="17" t="s">
        <v>2919</v>
      </c>
      <c r="B266" s="3" t="s">
        <v>2920</v>
      </c>
      <c r="E266" s="417">
        <v>0</v>
      </c>
      <c r="F266" s="3" t="s">
        <v>4618</v>
      </c>
      <c r="G266" s="1">
        <v>1</v>
      </c>
      <c r="H266" s="1" t="s">
        <v>42</v>
      </c>
      <c r="I266" s="418">
        <v>46203</v>
      </c>
      <c r="J266" s="3" t="s">
        <v>4754</v>
      </c>
      <c r="K266" s="3" t="s">
        <v>4622</v>
      </c>
      <c r="M266" s="555" t="s">
        <v>4622</v>
      </c>
      <c r="N266" s="553" t="s">
        <v>4643</v>
      </c>
      <c r="P266" s="17" t="s">
        <v>4716</v>
      </c>
    </row>
    <row r="267" spans="1:16" x14ac:dyDescent="0.25">
      <c r="A267" s="17" t="s">
        <v>1676</v>
      </c>
      <c r="B267" s="3" t="s">
        <v>1677</v>
      </c>
      <c r="C267" s="3" t="s">
        <v>3199</v>
      </c>
      <c r="E267" s="417">
        <v>219</v>
      </c>
      <c r="F267" s="3" t="s">
        <v>3980</v>
      </c>
      <c r="G267" s="1">
        <v>2</v>
      </c>
      <c r="I267" s="418">
        <v>46202</v>
      </c>
      <c r="J267" s="3" t="s">
        <v>4735</v>
      </c>
      <c r="K267" s="3" t="s">
        <v>4645</v>
      </c>
      <c r="M267" s="555" t="s">
        <v>5041</v>
      </c>
      <c r="N267" s="553" t="s">
        <v>5026</v>
      </c>
      <c r="P267" s="17" t="s">
        <v>27</v>
      </c>
    </row>
    <row r="268" spans="1:16" x14ac:dyDescent="0.25">
      <c r="A268" s="17" t="s">
        <v>2730</v>
      </c>
      <c r="B268" s="3" t="s">
        <v>2731</v>
      </c>
      <c r="D268" s="3" t="s">
        <v>42</v>
      </c>
      <c r="E268" s="417">
        <v>426.93</v>
      </c>
      <c r="F268" s="3" t="s">
        <v>4523</v>
      </c>
      <c r="G268" s="1">
        <v>8</v>
      </c>
      <c r="H268" s="1" t="s">
        <v>42</v>
      </c>
      <c r="I268" s="418">
        <v>46202</v>
      </c>
      <c r="J268" s="3" t="s">
        <v>4717</v>
      </c>
      <c r="K268" s="3" t="s">
        <v>4685</v>
      </c>
      <c r="M268" s="555" t="s">
        <v>5041</v>
      </c>
      <c r="N268" s="553" t="s">
        <v>5022</v>
      </c>
      <c r="P268" s="17" t="s">
        <v>4692</v>
      </c>
    </row>
    <row r="269" spans="1:16" x14ac:dyDescent="0.25">
      <c r="A269" s="17" t="s">
        <v>1995</v>
      </c>
      <c r="B269" s="3" t="s">
        <v>1996</v>
      </c>
      <c r="C269" s="3" t="s">
        <v>3358</v>
      </c>
      <c r="E269" s="417">
        <v>249</v>
      </c>
      <c r="F269" s="3" t="s">
        <v>4153</v>
      </c>
      <c r="G269" s="1">
        <v>1</v>
      </c>
      <c r="I269" s="418">
        <v>46202</v>
      </c>
      <c r="J269" s="3" t="s">
        <v>4729</v>
      </c>
      <c r="K269" s="3" t="s">
        <v>4636</v>
      </c>
      <c r="M269" s="555" t="s">
        <v>5041</v>
      </c>
      <c r="N269" s="553" t="s">
        <v>5026</v>
      </c>
      <c r="P269" s="17" t="s">
        <v>27</v>
      </c>
    </row>
    <row r="270" spans="1:16" x14ac:dyDescent="0.25">
      <c r="A270" s="17" t="s">
        <v>1570</v>
      </c>
      <c r="B270" s="3" t="s">
        <v>1571</v>
      </c>
      <c r="C270" s="3" t="s">
        <v>3154</v>
      </c>
      <c r="E270" s="417">
        <v>249</v>
      </c>
      <c r="F270" s="3" t="s">
        <v>3924</v>
      </c>
      <c r="G270" s="1">
        <v>1</v>
      </c>
      <c r="I270" s="418">
        <v>46202</v>
      </c>
      <c r="J270" s="3" t="s">
        <v>4755</v>
      </c>
      <c r="K270" s="3" t="s">
        <v>4641</v>
      </c>
      <c r="M270" s="555" t="s">
        <v>5041</v>
      </c>
      <c r="N270" s="553" t="s">
        <v>5026</v>
      </c>
      <c r="P270" s="17" t="s">
        <v>28</v>
      </c>
    </row>
    <row r="271" spans="1:16" x14ac:dyDescent="0.25">
      <c r="A271" s="17" t="s">
        <v>2724</v>
      </c>
      <c r="B271" s="3" t="s">
        <v>2725</v>
      </c>
      <c r="C271" s="3" t="s">
        <v>3608</v>
      </c>
      <c r="E271" s="417">
        <v>287.83000000000004</v>
      </c>
      <c r="F271" s="3" t="s">
        <v>4520</v>
      </c>
      <c r="G271" s="1">
        <v>1</v>
      </c>
      <c r="I271" s="418">
        <v>46196</v>
      </c>
      <c r="K271" s="3" t="s">
        <v>4684</v>
      </c>
      <c r="M271" s="555" t="s">
        <v>5041</v>
      </c>
      <c r="N271" s="553" t="s">
        <v>5029</v>
      </c>
      <c r="P271" s="17" t="s">
        <v>4715</v>
      </c>
    </row>
    <row r="272" spans="1:16" x14ac:dyDescent="0.25">
      <c r="A272" s="17" t="s">
        <v>2615</v>
      </c>
      <c r="B272" s="3" t="s">
        <v>2616</v>
      </c>
      <c r="C272" s="3" t="s">
        <v>3582</v>
      </c>
      <c r="E272" s="417">
        <v>287.83000000000004</v>
      </c>
      <c r="F272" s="3" t="s">
        <v>4465</v>
      </c>
      <c r="G272" s="1">
        <v>3</v>
      </c>
      <c r="I272" s="418">
        <v>46196</v>
      </c>
      <c r="K272" s="3" t="s">
        <v>525</v>
      </c>
      <c r="M272" s="555" t="s">
        <v>5040</v>
      </c>
      <c r="N272" s="553" t="s">
        <v>5027</v>
      </c>
      <c r="P272" s="17" t="s">
        <v>4715</v>
      </c>
    </row>
    <row r="273" spans="1:16" x14ac:dyDescent="0.25">
      <c r="A273" s="17" t="s">
        <v>2631</v>
      </c>
      <c r="B273" s="3" t="s">
        <v>2632</v>
      </c>
      <c r="C273" s="3" t="s">
        <v>3588</v>
      </c>
      <c r="E273" s="417">
        <v>287.83000000000004</v>
      </c>
      <c r="F273" s="3" t="s">
        <v>4473</v>
      </c>
      <c r="G273" s="1">
        <v>1</v>
      </c>
      <c r="I273" s="418">
        <v>46196</v>
      </c>
      <c r="K273" s="3" t="s">
        <v>525</v>
      </c>
      <c r="M273" s="555" t="s">
        <v>5040</v>
      </c>
      <c r="N273" s="553" t="s">
        <v>5027</v>
      </c>
      <c r="P273" s="17" t="s">
        <v>4715</v>
      </c>
    </row>
    <row r="274" spans="1:16" x14ac:dyDescent="0.25">
      <c r="A274" s="17" t="s">
        <v>2753</v>
      </c>
      <c r="B274" s="3" t="s">
        <v>2754</v>
      </c>
      <c r="C274" s="3" t="s">
        <v>3613</v>
      </c>
      <c r="E274" s="417">
        <v>287.83000000000004</v>
      </c>
      <c r="F274" s="3" t="s">
        <v>4535</v>
      </c>
      <c r="G274" s="1">
        <v>1</v>
      </c>
      <c r="I274" s="418">
        <v>46196</v>
      </c>
      <c r="K274" s="3" t="s">
        <v>4684</v>
      </c>
      <c r="M274" s="555" t="s">
        <v>5041</v>
      </c>
      <c r="N274" s="553" t="s">
        <v>5029</v>
      </c>
      <c r="P274" s="17" t="s">
        <v>4715</v>
      </c>
    </row>
    <row r="275" spans="1:16" x14ac:dyDescent="0.25">
      <c r="A275" s="17" t="s">
        <v>2734</v>
      </c>
      <c r="B275" s="3" t="s">
        <v>2735</v>
      </c>
      <c r="C275" s="3" t="s">
        <v>3610</v>
      </c>
      <c r="E275" s="417">
        <v>319.93</v>
      </c>
      <c r="F275" s="3" t="s">
        <v>4525</v>
      </c>
      <c r="G275" s="1">
        <v>1</v>
      </c>
      <c r="I275" s="418">
        <v>46196</v>
      </c>
      <c r="K275" s="3" t="s">
        <v>4684</v>
      </c>
      <c r="M275" s="555" t="s">
        <v>5041</v>
      </c>
      <c r="N275" s="553" t="s">
        <v>5029</v>
      </c>
      <c r="P275" s="17" t="s">
        <v>4715</v>
      </c>
    </row>
    <row r="276" spans="1:16" x14ac:dyDescent="0.25">
      <c r="A276" s="17" t="s">
        <v>2694</v>
      </c>
      <c r="B276" s="3" t="s">
        <v>2695</v>
      </c>
      <c r="C276" s="3" t="s">
        <v>3600</v>
      </c>
      <c r="E276" s="417">
        <v>249</v>
      </c>
      <c r="F276" s="3" t="s">
        <v>4505</v>
      </c>
      <c r="G276" s="1">
        <v>1</v>
      </c>
      <c r="I276" s="418">
        <v>46195</v>
      </c>
      <c r="J276" s="3" t="s">
        <v>4756</v>
      </c>
      <c r="K276" s="3" t="s">
        <v>4639</v>
      </c>
      <c r="L276" s="573" t="s">
        <v>43</v>
      </c>
      <c r="M276" s="555" t="s">
        <v>5042</v>
      </c>
      <c r="N276" s="553" t="s">
        <v>5036</v>
      </c>
      <c r="P276" s="17" t="s">
        <v>4710</v>
      </c>
    </row>
    <row r="277" spans="1:16" x14ac:dyDescent="0.25">
      <c r="A277" s="17" t="s">
        <v>2629</v>
      </c>
      <c r="B277" s="3" t="s">
        <v>2630</v>
      </c>
      <c r="C277" s="3" t="s">
        <v>3587</v>
      </c>
      <c r="E277" s="417">
        <v>373.43</v>
      </c>
      <c r="F277" s="3" t="s">
        <v>4472</v>
      </c>
      <c r="G277" s="1">
        <v>1</v>
      </c>
      <c r="I277" s="418">
        <v>46192</v>
      </c>
      <c r="K277" s="3" t="s">
        <v>525</v>
      </c>
      <c r="M277" s="555" t="s">
        <v>5040</v>
      </c>
      <c r="N277" s="553" t="s">
        <v>5027</v>
      </c>
      <c r="P277" s="17" t="s">
        <v>4715</v>
      </c>
    </row>
    <row r="278" spans="1:16" x14ac:dyDescent="0.25">
      <c r="A278" s="17" t="s">
        <v>2740</v>
      </c>
      <c r="B278" s="3" t="s">
        <v>2741</v>
      </c>
      <c r="C278" s="3" t="s">
        <v>3611</v>
      </c>
      <c r="E278" s="417">
        <v>319.93</v>
      </c>
      <c r="F278" s="3" t="s">
        <v>4528</v>
      </c>
      <c r="G278" s="1">
        <v>1</v>
      </c>
      <c r="I278" s="418">
        <v>46192</v>
      </c>
      <c r="K278" s="3" t="s">
        <v>4684</v>
      </c>
      <c r="M278" s="555" t="s">
        <v>5041</v>
      </c>
      <c r="N278" s="553" t="s">
        <v>5029</v>
      </c>
      <c r="P278" s="17" t="s">
        <v>4715</v>
      </c>
    </row>
    <row r="279" spans="1:16" x14ac:dyDescent="0.25">
      <c r="A279" s="17" t="s">
        <v>2722</v>
      </c>
      <c r="B279" s="3" t="s">
        <v>2723</v>
      </c>
      <c r="C279" s="3" t="s">
        <v>3607</v>
      </c>
      <c r="E279" s="417">
        <v>319.93</v>
      </c>
      <c r="F279" s="3" t="s">
        <v>4519</v>
      </c>
      <c r="G279" s="1">
        <v>1</v>
      </c>
      <c r="I279" s="418">
        <v>46192</v>
      </c>
      <c r="K279" s="3" t="s">
        <v>4684</v>
      </c>
      <c r="M279" s="555" t="s">
        <v>5041</v>
      </c>
      <c r="N279" s="553" t="s">
        <v>5029</v>
      </c>
      <c r="P279" s="17" t="s">
        <v>4715</v>
      </c>
    </row>
    <row r="280" spans="1:16" x14ac:dyDescent="0.25">
      <c r="A280" s="17" t="s">
        <v>2700</v>
      </c>
      <c r="B280" s="3" t="s">
        <v>2701</v>
      </c>
      <c r="D280" s="3" t="s">
        <v>42</v>
      </c>
      <c r="E280" s="417">
        <v>1279</v>
      </c>
      <c r="F280" s="3" t="s">
        <v>4508</v>
      </c>
      <c r="G280" s="1">
        <v>7</v>
      </c>
      <c r="H280" s="1" t="s">
        <v>42</v>
      </c>
      <c r="I280" s="418">
        <v>46188</v>
      </c>
      <c r="K280" s="3" t="s">
        <v>616</v>
      </c>
      <c r="L280" s="573" t="s">
        <v>43</v>
      </c>
      <c r="M280" s="555" t="s">
        <v>5042</v>
      </c>
      <c r="N280" s="553" t="s">
        <v>5039</v>
      </c>
      <c r="P280" s="17" t="s">
        <v>4692</v>
      </c>
    </row>
    <row r="281" spans="1:16" x14ac:dyDescent="0.25">
      <c r="A281" s="17" t="s">
        <v>2529</v>
      </c>
      <c r="B281" s="3" t="s">
        <v>2530</v>
      </c>
      <c r="C281" s="3" t="s">
        <v>3555</v>
      </c>
      <c r="E281" s="417">
        <v>566.03000000000009</v>
      </c>
      <c r="F281" s="3" t="s">
        <v>4422</v>
      </c>
      <c r="G281" s="1">
        <v>4</v>
      </c>
      <c r="I281" s="418">
        <v>46185</v>
      </c>
      <c r="K281" s="3" t="s">
        <v>4677</v>
      </c>
      <c r="M281" s="555" t="s">
        <v>5041</v>
      </c>
      <c r="N281" s="553" t="s">
        <v>5029</v>
      </c>
      <c r="P281" s="17" t="s">
        <v>4715</v>
      </c>
    </row>
    <row r="282" spans="1:16" x14ac:dyDescent="0.25">
      <c r="A282" s="17" t="s">
        <v>2599</v>
      </c>
      <c r="B282" s="3" t="s">
        <v>2600</v>
      </c>
      <c r="C282" s="3" t="s">
        <v>3576</v>
      </c>
      <c r="E282" s="417">
        <v>416.23</v>
      </c>
      <c r="F282" s="3" t="s">
        <v>4457</v>
      </c>
      <c r="G282" s="1">
        <v>1</v>
      </c>
      <c r="I282" s="418">
        <v>46185</v>
      </c>
      <c r="K282" s="3" t="s">
        <v>525</v>
      </c>
      <c r="M282" s="555" t="s">
        <v>5040</v>
      </c>
      <c r="N282" s="553" t="s">
        <v>5027</v>
      </c>
      <c r="P282" s="17" t="s">
        <v>4715</v>
      </c>
    </row>
    <row r="283" spans="1:16" x14ac:dyDescent="0.25">
      <c r="A283" s="17" t="s">
        <v>2279</v>
      </c>
      <c r="B283" s="3" t="s">
        <v>2280</v>
      </c>
      <c r="C283" s="3" t="s">
        <v>3472</v>
      </c>
      <c r="E283" s="417">
        <v>249</v>
      </c>
      <c r="F283" s="3" t="s">
        <v>4297</v>
      </c>
      <c r="G283" s="1">
        <v>1</v>
      </c>
      <c r="I283" s="418">
        <v>46184</v>
      </c>
      <c r="J283" s="3" t="s">
        <v>4757</v>
      </c>
      <c r="K283" s="3" t="s">
        <v>4628</v>
      </c>
      <c r="M283" s="555" t="s">
        <v>5041</v>
      </c>
      <c r="N283" s="553" t="s">
        <v>5026</v>
      </c>
      <c r="P283" s="17" t="s">
        <v>27</v>
      </c>
    </row>
    <row r="284" spans="1:16" x14ac:dyDescent="0.25">
      <c r="A284" s="17" t="s">
        <v>2579</v>
      </c>
      <c r="B284" s="3" t="s">
        <v>2580</v>
      </c>
      <c r="C284" s="3" t="s">
        <v>3569</v>
      </c>
      <c r="E284" s="417">
        <v>566.03</v>
      </c>
      <c r="F284" s="3" t="s">
        <v>4447</v>
      </c>
      <c r="G284" s="1">
        <v>2</v>
      </c>
      <c r="I284" s="418">
        <v>46184</v>
      </c>
      <c r="K284" s="3" t="s">
        <v>526</v>
      </c>
      <c r="M284" s="555" t="s">
        <v>5040</v>
      </c>
      <c r="N284" s="553" t="s">
        <v>5027</v>
      </c>
      <c r="P284" s="17" t="s">
        <v>4715</v>
      </c>
    </row>
    <row r="285" spans="1:16" x14ac:dyDescent="0.25">
      <c r="A285" s="17" t="s">
        <v>2499</v>
      </c>
      <c r="B285" s="3" t="s">
        <v>2500</v>
      </c>
      <c r="C285" s="3" t="s">
        <v>3552</v>
      </c>
      <c r="E285" s="417">
        <v>640.93000000000006</v>
      </c>
      <c r="F285" s="3" t="s">
        <v>4407</v>
      </c>
      <c r="G285" s="1">
        <v>7</v>
      </c>
      <c r="I285" s="418">
        <v>46184</v>
      </c>
      <c r="K285" s="3" t="s">
        <v>513</v>
      </c>
      <c r="M285" s="555" t="s">
        <v>5040</v>
      </c>
      <c r="N285" s="553" t="s">
        <v>5030</v>
      </c>
      <c r="P285" s="17" t="s">
        <v>4692</v>
      </c>
    </row>
    <row r="286" spans="1:16" x14ac:dyDescent="0.25">
      <c r="A286" s="17" t="s">
        <v>2755</v>
      </c>
      <c r="B286" s="3" t="s">
        <v>2756</v>
      </c>
      <c r="C286" s="3" t="s">
        <v>3614</v>
      </c>
      <c r="E286" s="417">
        <v>266.43</v>
      </c>
      <c r="F286" s="3" t="s">
        <v>4536</v>
      </c>
      <c r="G286" s="1">
        <v>1</v>
      </c>
      <c r="I286" s="418">
        <v>46183</v>
      </c>
      <c r="K286" s="3" t="s">
        <v>4684</v>
      </c>
      <c r="M286" s="555" t="s">
        <v>5041</v>
      </c>
      <c r="N286" s="553" t="s">
        <v>5029</v>
      </c>
      <c r="P286" s="17" t="s">
        <v>4715</v>
      </c>
    </row>
    <row r="287" spans="1:16" x14ac:dyDescent="0.25">
      <c r="A287" s="17" t="s">
        <v>2541</v>
      </c>
      <c r="B287" s="3" t="s">
        <v>2542</v>
      </c>
      <c r="C287" s="3" t="s">
        <v>3559</v>
      </c>
      <c r="E287" s="417">
        <v>448.33</v>
      </c>
      <c r="F287" s="3" t="s">
        <v>4428</v>
      </c>
      <c r="G287" s="1">
        <v>5</v>
      </c>
      <c r="I287" s="418">
        <v>46182</v>
      </c>
      <c r="K287" s="3" t="s">
        <v>517</v>
      </c>
      <c r="M287" s="555" t="s">
        <v>5040</v>
      </c>
      <c r="N287" s="553" t="s">
        <v>5031</v>
      </c>
      <c r="P287" s="17" t="s">
        <v>4715</v>
      </c>
    </row>
    <row r="288" spans="1:16" x14ac:dyDescent="0.25">
      <c r="A288" s="17" t="s">
        <v>1528</v>
      </c>
      <c r="B288" s="3" t="s">
        <v>1529</v>
      </c>
      <c r="C288" s="3" t="s">
        <v>3138</v>
      </c>
      <c r="E288" s="417">
        <v>269</v>
      </c>
      <c r="F288" s="3" t="s">
        <v>3903</v>
      </c>
      <c r="G288" s="1">
        <v>1</v>
      </c>
      <c r="I288" s="418">
        <v>46181</v>
      </c>
      <c r="J288" s="3" t="s">
        <v>4721</v>
      </c>
      <c r="K288" s="3" t="s">
        <v>470</v>
      </c>
      <c r="M288" s="555" t="s">
        <v>5040</v>
      </c>
      <c r="N288" s="553" t="s">
        <v>5024</v>
      </c>
      <c r="P288" s="17" t="s">
        <v>27</v>
      </c>
    </row>
    <row r="289" spans="1:16" x14ac:dyDescent="0.25">
      <c r="A289" s="17" t="s">
        <v>2767</v>
      </c>
      <c r="B289" s="3" t="s">
        <v>2768</v>
      </c>
      <c r="C289" s="3" t="s">
        <v>3616</v>
      </c>
      <c r="E289" s="417">
        <v>212.93</v>
      </c>
      <c r="F289" s="3" t="s">
        <v>4542</v>
      </c>
      <c r="G289" s="1">
        <v>1</v>
      </c>
      <c r="I289" s="418">
        <v>46179</v>
      </c>
      <c r="K289" s="3" t="s">
        <v>4684</v>
      </c>
      <c r="M289" s="555" t="s">
        <v>5041</v>
      </c>
      <c r="N289" s="553" t="s">
        <v>5029</v>
      </c>
      <c r="P289" s="17" t="s">
        <v>4715</v>
      </c>
    </row>
    <row r="290" spans="1:16" x14ac:dyDescent="0.25">
      <c r="A290" s="17" t="s">
        <v>2625</v>
      </c>
      <c r="B290" s="3" t="s">
        <v>2626</v>
      </c>
      <c r="C290" s="3" t="s">
        <v>3585</v>
      </c>
      <c r="E290" s="417">
        <v>319.93</v>
      </c>
      <c r="F290" s="3" t="s">
        <v>4470</v>
      </c>
      <c r="G290" s="1">
        <v>1</v>
      </c>
      <c r="I290" s="418">
        <v>46179</v>
      </c>
      <c r="K290" s="3" t="s">
        <v>520</v>
      </c>
      <c r="M290" s="555" t="s">
        <v>5040</v>
      </c>
      <c r="N290" s="553" t="s">
        <v>5027</v>
      </c>
      <c r="P290" s="17" t="s">
        <v>4715</v>
      </c>
    </row>
    <row r="291" spans="1:16" x14ac:dyDescent="0.25">
      <c r="A291" s="17" t="s">
        <v>1520</v>
      </c>
      <c r="B291" s="3" t="s">
        <v>1521</v>
      </c>
      <c r="C291" s="3" t="s">
        <v>3134</v>
      </c>
      <c r="E291" s="417">
        <v>249</v>
      </c>
      <c r="F291" s="3" t="s">
        <v>3899</v>
      </c>
      <c r="G291" s="1">
        <v>2</v>
      </c>
      <c r="I291" s="418">
        <v>46175</v>
      </c>
      <c r="J291" s="3" t="s">
        <v>4734</v>
      </c>
      <c r="K291" s="3" t="s">
        <v>4640</v>
      </c>
      <c r="M291" s="555" t="s">
        <v>5041</v>
      </c>
      <c r="N291" s="553" t="s">
        <v>5026</v>
      </c>
      <c r="P291" s="17" t="s">
        <v>27</v>
      </c>
    </row>
    <row r="292" spans="1:16" x14ac:dyDescent="0.25">
      <c r="A292" s="17" t="s">
        <v>2128</v>
      </c>
      <c r="B292" s="3" t="s">
        <v>2129</v>
      </c>
      <c r="C292" s="3" t="s">
        <v>3409</v>
      </c>
      <c r="E292" s="417">
        <v>249</v>
      </c>
      <c r="F292" s="3" t="s">
        <v>4220</v>
      </c>
      <c r="G292" s="1">
        <v>1</v>
      </c>
      <c r="I292" s="418">
        <v>46175</v>
      </c>
      <c r="J292" s="3" t="s">
        <v>4758</v>
      </c>
      <c r="K292" s="3" t="s">
        <v>4644</v>
      </c>
      <c r="M292" s="555" t="s">
        <v>5041</v>
      </c>
      <c r="N292" s="553" t="s">
        <v>5026</v>
      </c>
      <c r="P292" s="17" t="s">
        <v>4710</v>
      </c>
    </row>
    <row r="293" spans="1:16" x14ac:dyDescent="0.25">
      <c r="A293" s="17" t="s">
        <v>1560</v>
      </c>
      <c r="B293" s="3" t="s">
        <v>1561</v>
      </c>
      <c r="D293" s="3" t="s">
        <v>42</v>
      </c>
      <c r="E293" s="417">
        <v>299</v>
      </c>
      <c r="F293" s="3" t="s">
        <v>3919</v>
      </c>
      <c r="G293" s="1">
        <v>2</v>
      </c>
      <c r="H293" s="1" t="s">
        <v>42</v>
      </c>
      <c r="I293" s="418">
        <v>46174</v>
      </c>
      <c r="J293" s="3" t="s">
        <v>4739</v>
      </c>
      <c r="K293" s="3" t="s">
        <v>4627</v>
      </c>
      <c r="M293" s="555" t="s">
        <v>5040</v>
      </c>
      <c r="N293" s="553" t="s">
        <v>5028</v>
      </c>
      <c r="P293" s="17" t="s">
        <v>27</v>
      </c>
    </row>
    <row r="294" spans="1:16" x14ac:dyDescent="0.25">
      <c r="A294" s="17" t="s">
        <v>2601</v>
      </c>
      <c r="B294" s="3" t="s">
        <v>2602</v>
      </c>
      <c r="D294" s="3" t="s">
        <v>42</v>
      </c>
      <c r="E294" s="417">
        <v>1432.73</v>
      </c>
      <c r="F294" s="3" t="s">
        <v>4458</v>
      </c>
      <c r="G294" s="1">
        <v>4</v>
      </c>
      <c r="H294" s="1" t="s">
        <v>42</v>
      </c>
      <c r="I294" s="418">
        <v>46174</v>
      </c>
      <c r="K294" s="3" t="s">
        <v>519</v>
      </c>
      <c r="M294" s="555" t="s">
        <v>5040</v>
      </c>
      <c r="N294" s="553" t="s">
        <v>5027</v>
      </c>
      <c r="P294" s="17" t="s">
        <v>4715</v>
      </c>
    </row>
    <row r="295" spans="1:16" x14ac:dyDescent="0.25">
      <c r="A295" s="17" t="s">
        <v>1620</v>
      </c>
      <c r="B295" s="3" t="s">
        <v>1621</v>
      </c>
      <c r="D295" s="3" t="s">
        <v>42</v>
      </c>
      <c r="E295" s="417">
        <v>249</v>
      </c>
      <c r="F295" s="3" t="s">
        <v>3949</v>
      </c>
      <c r="G295" s="1">
        <v>1</v>
      </c>
      <c r="H295" s="1" t="s">
        <v>42</v>
      </c>
      <c r="I295" s="418">
        <v>46174</v>
      </c>
      <c r="K295" s="3" t="s">
        <v>4628</v>
      </c>
      <c r="M295" s="555" t="s">
        <v>5041</v>
      </c>
      <c r="N295" s="553" t="s">
        <v>5026</v>
      </c>
      <c r="P295" s="17" t="s">
        <v>27</v>
      </c>
    </row>
    <row r="296" spans="1:16" x14ac:dyDescent="0.25">
      <c r="A296" s="17" t="s">
        <v>1222</v>
      </c>
      <c r="B296" s="3" t="s">
        <v>1223</v>
      </c>
      <c r="D296" s="3" t="s">
        <v>42</v>
      </c>
      <c r="E296" s="417">
        <v>299</v>
      </c>
      <c r="F296" s="3" t="s">
        <v>3749</v>
      </c>
      <c r="G296" s="1">
        <v>1</v>
      </c>
      <c r="H296" s="1" t="s">
        <v>42</v>
      </c>
      <c r="I296" s="418">
        <v>46174</v>
      </c>
      <c r="J296" s="3" t="s">
        <v>4759</v>
      </c>
      <c r="K296" s="3" t="s">
        <v>4621</v>
      </c>
      <c r="M296" s="555" t="s">
        <v>4620</v>
      </c>
      <c r="N296" s="553" t="s">
        <v>39</v>
      </c>
      <c r="O296" s="3" t="s">
        <v>4695</v>
      </c>
      <c r="P296" s="17" t="s">
        <v>27</v>
      </c>
    </row>
    <row r="297" spans="1:16" x14ac:dyDescent="0.25">
      <c r="A297" s="17" t="s">
        <v>2071</v>
      </c>
      <c r="B297" s="3" t="s">
        <v>2072</v>
      </c>
      <c r="D297" s="3" t="s">
        <v>42</v>
      </c>
      <c r="E297" s="417">
        <v>220</v>
      </c>
      <c r="F297" s="3" t="s">
        <v>4191</v>
      </c>
      <c r="G297" s="1">
        <v>1</v>
      </c>
      <c r="H297" s="1" t="s">
        <v>42</v>
      </c>
      <c r="I297" s="418">
        <v>46174</v>
      </c>
      <c r="J297" s="3" t="s">
        <v>4735</v>
      </c>
      <c r="K297" s="3" t="s">
        <v>469</v>
      </c>
      <c r="M297" s="555" t="s">
        <v>5040</v>
      </c>
      <c r="N297" s="553" t="s">
        <v>5024</v>
      </c>
      <c r="P297" s="17" t="s">
        <v>27</v>
      </c>
    </row>
    <row r="298" spans="1:16" x14ac:dyDescent="0.25">
      <c r="A298" s="17" t="s">
        <v>1156</v>
      </c>
      <c r="B298" s="3" t="s">
        <v>1157</v>
      </c>
      <c r="D298" s="3" t="s">
        <v>42</v>
      </c>
      <c r="E298" s="417">
        <v>300</v>
      </c>
      <c r="F298" s="3" t="s">
        <v>3716</v>
      </c>
      <c r="G298" s="1">
        <v>3</v>
      </c>
      <c r="H298" s="1" t="s">
        <v>42</v>
      </c>
      <c r="I298" s="418">
        <v>46174</v>
      </c>
      <c r="J298" s="3" t="s">
        <v>4757</v>
      </c>
      <c r="K298" s="3" t="s">
        <v>4628</v>
      </c>
      <c r="M298" s="555" t="s">
        <v>5041</v>
      </c>
      <c r="N298" s="553" t="s">
        <v>5026</v>
      </c>
      <c r="P298" s="17" t="s">
        <v>27</v>
      </c>
    </row>
    <row r="299" spans="1:16" x14ac:dyDescent="0.25">
      <c r="A299" s="17" t="s">
        <v>1174</v>
      </c>
      <c r="B299" s="3" t="s">
        <v>1175</v>
      </c>
      <c r="D299" s="3" t="s">
        <v>42</v>
      </c>
      <c r="E299" s="417">
        <v>289</v>
      </c>
      <c r="F299" s="3" t="s">
        <v>3725</v>
      </c>
      <c r="G299" s="1">
        <v>1</v>
      </c>
      <c r="H299" s="1" t="s">
        <v>42</v>
      </c>
      <c r="I299" s="418">
        <v>46174</v>
      </c>
      <c r="J299" s="3" t="s">
        <v>4736</v>
      </c>
      <c r="K299" s="3" t="s">
        <v>4635</v>
      </c>
      <c r="M299" s="555" t="s">
        <v>5041</v>
      </c>
      <c r="N299" s="553" t="s">
        <v>5025</v>
      </c>
      <c r="P299" s="17" t="s">
        <v>27</v>
      </c>
    </row>
    <row r="300" spans="1:16" x14ac:dyDescent="0.25">
      <c r="A300" s="17" t="s">
        <v>2771</v>
      </c>
      <c r="B300" s="3" t="s">
        <v>2772</v>
      </c>
      <c r="D300" s="3" t="s">
        <v>42</v>
      </c>
      <c r="E300" s="417">
        <v>533.93000000000006</v>
      </c>
      <c r="F300" s="3" t="s">
        <v>4544</v>
      </c>
      <c r="G300" s="1">
        <v>13</v>
      </c>
      <c r="H300" s="1" t="s">
        <v>42</v>
      </c>
      <c r="I300" s="418">
        <v>46174</v>
      </c>
      <c r="K300" s="3" t="s">
        <v>4666</v>
      </c>
      <c r="M300" s="555" t="s">
        <v>5041</v>
      </c>
      <c r="N300" s="553" t="s">
        <v>5023</v>
      </c>
      <c r="P300" s="17" t="s">
        <v>4714</v>
      </c>
    </row>
    <row r="301" spans="1:16" x14ac:dyDescent="0.25">
      <c r="A301" s="17" t="s">
        <v>1066</v>
      </c>
      <c r="B301" s="3" t="s">
        <v>1067</v>
      </c>
      <c r="D301" s="3" t="s">
        <v>42</v>
      </c>
      <c r="E301" s="417">
        <v>399</v>
      </c>
      <c r="F301" s="3" t="s">
        <v>3671</v>
      </c>
      <c r="G301" s="1">
        <v>2</v>
      </c>
      <c r="H301" s="1" t="s">
        <v>42</v>
      </c>
      <c r="I301" s="418">
        <v>46174</v>
      </c>
      <c r="J301" s="3" t="s">
        <v>4739</v>
      </c>
      <c r="K301" s="3" t="s">
        <v>491</v>
      </c>
      <c r="M301" s="555" t="s">
        <v>5040</v>
      </c>
      <c r="N301" s="553" t="s">
        <v>5028</v>
      </c>
      <c r="P301" s="17" t="s">
        <v>27</v>
      </c>
    </row>
    <row r="302" spans="1:16" x14ac:dyDescent="0.25">
      <c r="A302" s="17" t="s">
        <v>2087</v>
      </c>
      <c r="B302" s="3" t="s">
        <v>2088</v>
      </c>
      <c r="D302" s="3" t="s">
        <v>42</v>
      </c>
      <c r="E302" s="417">
        <v>289</v>
      </c>
      <c r="F302" s="3" t="s">
        <v>4199</v>
      </c>
      <c r="G302" s="1">
        <v>1</v>
      </c>
      <c r="H302" s="1" t="s">
        <v>42</v>
      </c>
      <c r="I302" s="418">
        <v>46174</v>
      </c>
      <c r="J302" s="3" t="s">
        <v>4760</v>
      </c>
      <c r="K302" s="3" t="s">
        <v>490</v>
      </c>
      <c r="M302" s="555" t="s">
        <v>5040</v>
      </c>
      <c r="N302" s="553" t="s">
        <v>5028</v>
      </c>
      <c r="P302" s="17" t="s">
        <v>27</v>
      </c>
    </row>
    <row r="303" spans="1:16" x14ac:dyDescent="0.25">
      <c r="A303" s="17" t="s">
        <v>2108</v>
      </c>
      <c r="B303" s="3" t="s">
        <v>2109</v>
      </c>
      <c r="D303" s="3" t="s">
        <v>42</v>
      </c>
      <c r="E303" s="417">
        <v>289</v>
      </c>
      <c r="F303" s="3" t="s">
        <v>4210</v>
      </c>
      <c r="G303" s="1">
        <v>1</v>
      </c>
      <c r="H303" s="1" t="s">
        <v>42</v>
      </c>
      <c r="I303" s="418">
        <v>46174</v>
      </c>
      <c r="J303" s="3" t="s">
        <v>4736</v>
      </c>
      <c r="K303" s="3" t="s">
        <v>491</v>
      </c>
      <c r="M303" s="555" t="s">
        <v>5040</v>
      </c>
      <c r="N303" s="553" t="s">
        <v>5028</v>
      </c>
      <c r="P303" s="17" t="s">
        <v>27</v>
      </c>
    </row>
    <row r="304" spans="1:16" x14ac:dyDescent="0.25">
      <c r="A304" s="17" t="s">
        <v>2728</v>
      </c>
      <c r="B304" s="3" t="s">
        <v>2729</v>
      </c>
      <c r="D304" s="3" t="s">
        <v>42</v>
      </c>
      <c r="E304" s="417">
        <v>266.43</v>
      </c>
      <c r="F304" s="3" t="s">
        <v>4522</v>
      </c>
      <c r="G304" s="1">
        <v>1</v>
      </c>
      <c r="H304" s="1" t="s">
        <v>42</v>
      </c>
      <c r="I304" s="418">
        <v>46172</v>
      </c>
      <c r="K304" s="3" t="s">
        <v>4684</v>
      </c>
      <c r="M304" s="555" t="s">
        <v>5041</v>
      </c>
      <c r="N304" s="553" t="s">
        <v>5029</v>
      </c>
      <c r="P304" s="17" t="s">
        <v>4715</v>
      </c>
    </row>
    <row r="305" spans="1:16" x14ac:dyDescent="0.25">
      <c r="A305" s="17" t="s">
        <v>2917</v>
      </c>
      <c r="B305" s="3" t="s">
        <v>2918</v>
      </c>
      <c r="E305" s="417">
        <v>0</v>
      </c>
      <c r="F305" s="3" t="s">
        <v>4617</v>
      </c>
      <c r="G305" s="1">
        <v>1</v>
      </c>
      <c r="H305" s="1" t="s">
        <v>42</v>
      </c>
      <c r="I305" s="418">
        <v>46171</v>
      </c>
      <c r="J305" s="3" t="s">
        <v>4761</v>
      </c>
      <c r="K305" s="3" t="s">
        <v>4622</v>
      </c>
      <c r="M305" s="555" t="s">
        <v>4622</v>
      </c>
      <c r="N305" s="553" t="s">
        <v>4643</v>
      </c>
      <c r="P305" s="17" t="s">
        <v>142</v>
      </c>
    </row>
    <row r="306" spans="1:16" x14ac:dyDescent="0.25">
      <c r="A306" s="17" t="s">
        <v>2726</v>
      </c>
      <c r="B306" s="3" t="s">
        <v>2727</v>
      </c>
      <c r="C306" s="3" t="s">
        <v>3609</v>
      </c>
      <c r="E306" s="417">
        <v>234.33</v>
      </c>
      <c r="F306" s="3" t="s">
        <v>4521</v>
      </c>
      <c r="G306" s="1">
        <v>2</v>
      </c>
      <c r="I306" s="418">
        <v>46170</v>
      </c>
      <c r="K306" s="3" t="s">
        <v>4684</v>
      </c>
      <c r="M306" s="555" t="s">
        <v>5041</v>
      </c>
      <c r="N306" s="553" t="s">
        <v>5029</v>
      </c>
      <c r="P306" s="17" t="s">
        <v>4715</v>
      </c>
    </row>
    <row r="307" spans="1:16" x14ac:dyDescent="0.25">
      <c r="A307" s="17" t="s">
        <v>2744</v>
      </c>
      <c r="B307" s="3" t="s">
        <v>2745</v>
      </c>
      <c r="C307" s="3" t="s">
        <v>3612</v>
      </c>
      <c r="E307" s="417">
        <v>287.83000000000004</v>
      </c>
      <c r="F307" s="3" t="s">
        <v>4530</v>
      </c>
      <c r="G307" s="1">
        <v>1</v>
      </c>
      <c r="I307" s="418">
        <v>46169</v>
      </c>
      <c r="K307" s="3" t="s">
        <v>4684</v>
      </c>
      <c r="M307" s="555" t="s">
        <v>5041</v>
      </c>
      <c r="N307" s="553" t="s">
        <v>5029</v>
      </c>
      <c r="P307" s="17" t="s">
        <v>4715</v>
      </c>
    </row>
    <row r="308" spans="1:16" x14ac:dyDescent="0.25">
      <c r="A308" s="17" t="s">
        <v>2593</v>
      </c>
      <c r="B308" s="3" t="s">
        <v>2594</v>
      </c>
      <c r="C308" s="3" t="s">
        <v>3573</v>
      </c>
      <c r="E308" s="417">
        <v>266.43</v>
      </c>
      <c r="F308" s="3" t="s">
        <v>4454</v>
      </c>
      <c r="G308" s="1">
        <v>1</v>
      </c>
      <c r="I308" s="418">
        <v>46169</v>
      </c>
      <c r="K308" s="3" t="s">
        <v>520</v>
      </c>
      <c r="M308" s="555" t="s">
        <v>5040</v>
      </c>
      <c r="N308" s="553" t="s">
        <v>5027</v>
      </c>
      <c r="P308" s="17" t="s">
        <v>4715</v>
      </c>
    </row>
    <row r="309" spans="1:16" x14ac:dyDescent="0.25">
      <c r="A309" s="17" t="s">
        <v>2027</v>
      </c>
      <c r="B309" s="3" t="s">
        <v>2028</v>
      </c>
      <c r="C309" s="3" t="s">
        <v>3374</v>
      </c>
      <c r="E309" s="417">
        <v>229</v>
      </c>
      <c r="F309" s="3" t="s">
        <v>4169</v>
      </c>
      <c r="G309" s="1">
        <v>2</v>
      </c>
      <c r="I309" s="418">
        <v>46169</v>
      </c>
      <c r="J309" s="3" t="s">
        <v>4743</v>
      </c>
      <c r="K309" s="3" t="s">
        <v>4644</v>
      </c>
      <c r="M309" s="555" t="s">
        <v>5041</v>
      </c>
      <c r="N309" s="553" t="s">
        <v>5026</v>
      </c>
      <c r="P309" s="17" t="s">
        <v>27</v>
      </c>
    </row>
    <row r="310" spans="1:16" x14ac:dyDescent="0.25">
      <c r="A310" s="17" t="s">
        <v>2619</v>
      </c>
      <c r="B310" s="3" t="s">
        <v>2620</v>
      </c>
      <c r="C310" s="3" t="s">
        <v>3583</v>
      </c>
      <c r="E310" s="417">
        <v>319.93</v>
      </c>
      <c r="F310" s="3" t="s">
        <v>4467</v>
      </c>
      <c r="G310" s="1">
        <v>7</v>
      </c>
      <c r="I310" s="418">
        <v>46169</v>
      </c>
      <c r="K310" s="3" t="s">
        <v>515</v>
      </c>
      <c r="M310" s="555" t="s">
        <v>5040</v>
      </c>
      <c r="N310" s="553" t="s">
        <v>5031</v>
      </c>
      <c r="P310" s="17" t="s">
        <v>4715</v>
      </c>
    </row>
    <row r="311" spans="1:16" x14ac:dyDescent="0.25">
      <c r="A311" s="17" t="s">
        <v>2759</v>
      </c>
      <c r="B311" s="3" t="s">
        <v>2760</v>
      </c>
      <c r="C311" s="3" t="s">
        <v>3615</v>
      </c>
      <c r="E311" s="417">
        <v>266.43</v>
      </c>
      <c r="F311" s="3" t="s">
        <v>4538</v>
      </c>
      <c r="G311" s="1">
        <v>1</v>
      </c>
      <c r="I311" s="418">
        <v>46169</v>
      </c>
      <c r="K311" s="3" t="s">
        <v>4679</v>
      </c>
      <c r="M311" s="555" t="s">
        <v>5041</v>
      </c>
      <c r="N311" s="553" t="s">
        <v>5029</v>
      </c>
      <c r="P311" s="17" t="s">
        <v>4715</v>
      </c>
    </row>
    <row r="312" spans="1:16" x14ac:dyDescent="0.25">
      <c r="A312" s="17" t="s">
        <v>2479</v>
      </c>
      <c r="B312" s="3" t="s">
        <v>2480</v>
      </c>
      <c r="C312" s="3" t="s">
        <v>3547</v>
      </c>
      <c r="E312" s="417">
        <v>587.42999999999995</v>
      </c>
      <c r="F312" s="3" t="s">
        <v>4397</v>
      </c>
      <c r="G312" s="1">
        <v>8</v>
      </c>
      <c r="I312" s="418">
        <v>46162</v>
      </c>
      <c r="K312" s="3" t="s">
        <v>513</v>
      </c>
      <c r="M312" s="555" t="s">
        <v>5040</v>
      </c>
      <c r="N312" s="553" t="s">
        <v>5030</v>
      </c>
      <c r="P312" s="17" t="s">
        <v>4692</v>
      </c>
    </row>
    <row r="313" spans="1:16" x14ac:dyDescent="0.25">
      <c r="A313" s="17" t="s">
        <v>1606</v>
      </c>
      <c r="B313" s="3" t="s">
        <v>1607</v>
      </c>
      <c r="C313" s="3" t="s">
        <v>3168</v>
      </c>
      <c r="E313" s="417">
        <v>249</v>
      </c>
      <c r="F313" s="3" t="s">
        <v>3942</v>
      </c>
      <c r="G313" s="1">
        <v>1</v>
      </c>
      <c r="I313" s="418">
        <v>46161</v>
      </c>
      <c r="J313" s="3" t="s">
        <v>44</v>
      </c>
      <c r="K313" s="3" t="s">
        <v>504</v>
      </c>
      <c r="M313" s="555" t="s">
        <v>5041</v>
      </c>
      <c r="N313" s="553" t="s">
        <v>5026</v>
      </c>
      <c r="P313" s="17" t="s">
        <v>28</v>
      </c>
    </row>
    <row r="314" spans="1:16" x14ac:dyDescent="0.25">
      <c r="A314" s="17" t="s">
        <v>2670</v>
      </c>
      <c r="B314" s="3" t="s">
        <v>2671</v>
      </c>
      <c r="C314" s="3" t="s">
        <v>3595</v>
      </c>
      <c r="E314" s="417">
        <v>341.33</v>
      </c>
      <c r="F314" s="3" t="s">
        <v>4493</v>
      </c>
      <c r="G314" s="1">
        <v>3</v>
      </c>
      <c r="I314" s="418">
        <v>46158</v>
      </c>
      <c r="K314" s="3" t="s">
        <v>509</v>
      </c>
      <c r="M314" s="555" t="s">
        <v>5040</v>
      </c>
      <c r="N314" s="553" t="s">
        <v>5030</v>
      </c>
      <c r="P314" s="17" t="s">
        <v>4692</v>
      </c>
    </row>
    <row r="315" spans="1:16" x14ac:dyDescent="0.25">
      <c r="A315" s="17" t="s">
        <v>2513</v>
      </c>
      <c r="B315" s="3" t="s">
        <v>2514</v>
      </c>
      <c r="C315" s="3" t="s">
        <v>3554</v>
      </c>
      <c r="E315" s="417">
        <v>352.03</v>
      </c>
      <c r="F315" s="3" t="s">
        <v>4414</v>
      </c>
      <c r="G315" s="1">
        <v>6</v>
      </c>
      <c r="I315" s="418">
        <v>46158</v>
      </c>
      <c r="K315" s="3" t="s">
        <v>511</v>
      </c>
      <c r="M315" s="555" t="s">
        <v>5040</v>
      </c>
      <c r="N315" s="553" t="s">
        <v>5030</v>
      </c>
      <c r="P315" s="17" t="s">
        <v>4692</v>
      </c>
    </row>
    <row r="316" spans="1:16" x14ac:dyDescent="0.25">
      <c r="A316" s="17" t="s">
        <v>2549</v>
      </c>
      <c r="B316" s="3" t="s">
        <v>2550</v>
      </c>
      <c r="C316" s="3" t="s">
        <v>3562</v>
      </c>
      <c r="E316" s="417">
        <v>673.03</v>
      </c>
      <c r="F316" s="3" t="s">
        <v>4432</v>
      </c>
      <c r="G316" s="1">
        <v>7</v>
      </c>
      <c r="I316" s="418">
        <v>46158</v>
      </c>
      <c r="K316" s="3" t="s">
        <v>511</v>
      </c>
      <c r="M316" s="555" t="s">
        <v>5040</v>
      </c>
      <c r="N316" s="553" t="s">
        <v>5030</v>
      </c>
      <c r="P316" s="17" t="s">
        <v>4692</v>
      </c>
    </row>
    <row r="317" spans="1:16" x14ac:dyDescent="0.25">
      <c r="A317" s="17" t="s">
        <v>2688</v>
      </c>
      <c r="B317" s="3" t="s">
        <v>2689</v>
      </c>
      <c r="C317" s="3" t="s">
        <v>3597</v>
      </c>
      <c r="E317" s="417">
        <v>640.92999999999995</v>
      </c>
      <c r="F317" s="3" t="s">
        <v>4502</v>
      </c>
      <c r="G317" s="1">
        <v>22</v>
      </c>
      <c r="I317" s="418">
        <v>46158</v>
      </c>
      <c r="K317" s="3" t="s">
        <v>512</v>
      </c>
      <c r="M317" s="555" t="s">
        <v>5040</v>
      </c>
      <c r="N317" s="553" t="s">
        <v>5030</v>
      </c>
      <c r="P317" s="17" t="s">
        <v>4692</v>
      </c>
    </row>
    <row r="318" spans="1:16" x14ac:dyDescent="0.25">
      <c r="A318" s="17" t="s">
        <v>2855</v>
      </c>
      <c r="B318" s="3" t="s">
        <v>2856</v>
      </c>
      <c r="D318" s="3" t="s">
        <v>42</v>
      </c>
      <c r="E318" s="417">
        <v>459</v>
      </c>
      <c r="F318" s="3" t="s">
        <v>4586</v>
      </c>
      <c r="G318" s="1">
        <v>1</v>
      </c>
      <c r="H318" s="1" t="s">
        <v>42</v>
      </c>
      <c r="I318" s="418">
        <v>46158</v>
      </c>
      <c r="K318" s="3" t="s">
        <v>645</v>
      </c>
      <c r="L318" s="573" t="s">
        <v>43</v>
      </c>
      <c r="M318" s="555" t="s">
        <v>5042</v>
      </c>
      <c r="N318" s="553" t="s">
        <v>5039</v>
      </c>
      <c r="P318" s="17" t="s">
        <v>4692</v>
      </c>
    </row>
    <row r="319" spans="1:16" x14ac:dyDescent="0.25">
      <c r="A319" s="17" t="s">
        <v>2863</v>
      </c>
      <c r="B319" s="3" t="s">
        <v>2864</v>
      </c>
      <c r="C319" s="3" t="s">
        <v>3629</v>
      </c>
      <c r="E319" s="417">
        <v>439.9</v>
      </c>
      <c r="F319" s="3" t="s">
        <v>4590</v>
      </c>
      <c r="G319" s="1">
        <v>17</v>
      </c>
      <c r="I319" s="418">
        <v>46150</v>
      </c>
      <c r="K319" s="3" t="s">
        <v>4626</v>
      </c>
      <c r="L319" s="573" t="s">
        <v>43</v>
      </c>
      <c r="M319" s="555" t="s">
        <v>5042</v>
      </c>
      <c r="N319" s="553" t="s">
        <v>5035</v>
      </c>
      <c r="P319" s="17" t="s">
        <v>21</v>
      </c>
    </row>
    <row r="320" spans="1:16" x14ac:dyDescent="0.25">
      <c r="A320" s="17" t="s">
        <v>1264</v>
      </c>
      <c r="B320" s="3" t="s">
        <v>1265</v>
      </c>
      <c r="C320" s="3" t="s">
        <v>3026</v>
      </c>
      <c r="E320" s="417">
        <v>269</v>
      </c>
      <c r="F320" s="3" t="s">
        <v>3770</v>
      </c>
      <c r="G320" s="1">
        <v>5</v>
      </c>
      <c r="I320" s="418">
        <v>46150</v>
      </c>
      <c r="J320" s="3" t="s">
        <v>4740</v>
      </c>
      <c r="K320" s="3" t="s">
        <v>4627</v>
      </c>
      <c r="M320" s="555" t="s">
        <v>5040</v>
      </c>
      <c r="N320" s="553" t="s">
        <v>5028</v>
      </c>
      <c r="P320" s="17" t="s">
        <v>27</v>
      </c>
    </row>
    <row r="321" spans="1:16" x14ac:dyDescent="0.25">
      <c r="A321" s="17" t="s">
        <v>2865</v>
      </c>
      <c r="B321" s="3" t="s">
        <v>2866</v>
      </c>
      <c r="C321" s="3" t="s">
        <v>3630</v>
      </c>
      <c r="E321" s="417">
        <v>339.9</v>
      </c>
      <c r="F321" s="3" t="s">
        <v>4591</v>
      </c>
      <c r="G321" s="1">
        <v>3</v>
      </c>
      <c r="I321" s="418">
        <v>46149</v>
      </c>
      <c r="J321" s="3" t="s">
        <v>4762</v>
      </c>
      <c r="K321" s="3" t="s">
        <v>4621</v>
      </c>
      <c r="M321" s="555" t="s">
        <v>4620</v>
      </c>
      <c r="N321" s="553" t="s">
        <v>39</v>
      </c>
      <c r="O321" s="3" t="s">
        <v>4703</v>
      </c>
      <c r="P321" s="17" t="s">
        <v>21</v>
      </c>
    </row>
    <row r="322" spans="1:16" x14ac:dyDescent="0.25">
      <c r="A322" s="17" t="s">
        <v>2633</v>
      </c>
      <c r="B322" s="3" t="s">
        <v>2634</v>
      </c>
      <c r="C322" s="3" t="s">
        <v>3589</v>
      </c>
      <c r="E322" s="417">
        <v>319.93</v>
      </c>
      <c r="F322" s="3" t="s">
        <v>4474</v>
      </c>
      <c r="G322" s="1">
        <v>16</v>
      </c>
      <c r="I322" s="418">
        <v>46149</v>
      </c>
      <c r="K322" s="3" t="s">
        <v>4666</v>
      </c>
      <c r="M322" s="555" t="s">
        <v>5041</v>
      </c>
      <c r="N322" s="553" t="s">
        <v>5023</v>
      </c>
      <c r="P322" s="17" t="s">
        <v>4714</v>
      </c>
    </row>
    <row r="323" spans="1:16" x14ac:dyDescent="0.25">
      <c r="A323" s="17" t="s">
        <v>2623</v>
      </c>
      <c r="B323" s="3" t="s">
        <v>2624</v>
      </c>
      <c r="C323" s="3" t="s">
        <v>3584</v>
      </c>
      <c r="E323" s="417">
        <v>287.83</v>
      </c>
      <c r="F323" s="3" t="s">
        <v>4469</v>
      </c>
      <c r="G323" s="1">
        <v>1</v>
      </c>
      <c r="I323" s="418">
        <v>46149</v>
      </c>
      <c r="K323" s="3" t="s">
        <v>525</v>
      </c>
      <c r="M323" s="555" t="s">
        <v>5040</v>
      </c>
      <c r="N323" s="553" t="s">
        <v>5027</v>
      </c>
      <c r="P323" s="17" t="s">
        <v>4715</v>
      </c>
    </row>
    <row r="324" spans="1:16" x14ac:dyDescent="0.25">
      <c r="A324" s="17" t="s">
        <v>2775</v>
      </c>
      <c r="B324" s="3" t="s">
        <v>2776</v>
      </c>
      <c r="C324" s="3" t="s">
        <v>3617</v>
      </c>
      <c r="E324" s="417">
        <v>426.93</v>
      </c>
      <c r="F324" s="3" t="s">
        <v>4546</v>
      </c>
      <c r="G324" s="1">
        <v>1</v>
      </c>
      <c r="I324" s="418">
        <v>46149</v>
      </c>
      <c r="K324" s="3" t="s">
        <v>4684</v>
      </c>
      <c r="M324" s="555" t="s">
        <v>5041</v>
      </c>
      <c r="N324" s="553" t="s">
        <v>5029</v>
      </c>
      <c r="P324" s="17" t="s">
        <v>4715</v>
      </c>
    </row>
    <row r="325" spans="1:16" x14ac:dyDescent="0.25">
      <c r="A325" s="17" t="s">
        <v>2543</v>
      </c>
      <c r="B325" s="3" t="s">
        <v>2544</v>
      </c>
      <c r="C325" s="3" t="s">
        <v>3560</v>
      </c>
      <c r="E325" s="417">
        <v>319.93</v>
      </c>
      <c r="F325" s="3" t="s">
        <v>4429</v>
      </c>
      <c r="G325" s="1">
        <v>4</v>
      </c>
      <c r="I325" s="418">
        <v>46148</v>
      </c>
      <c r="K325" s="3" t="s">
        <v>515</v>
      </c>
      <c r="M325" s="555" t="s">
        <v>5040</v>
      </c>
      <c r="N325" s="553" t="s">
        <v>5031</v>
      </c>
      <c r="P325" s="17" t="s">
        <v>4715</v>
      </c>
    </row>
    <row r="326" spans="1:16" x14ac:dyDescent="0.25">
      <c r="A326" s="17" t="s">
        <v>2641</v>
      </c>
      <c r="B326" s="3" t="s">
        <v>2642</v>
      </c>
      <c r="C326" s="3" t="s">
        <v>3590</v>
      </c>
      <c r="E326" s="417">
        <v>394.83</v>
      </c>
      <c r="F326" s="3" t="s">
        <v>4478</v>
      </c>
      <c r="G326" s="1">
        <v>10</v>
      </c>
      <c r="I326" s="418">
        <v>46148</v>
      </c>
      <c r="K326" s="3" t="s">
        <v>514</v>
      </c>
      <c r="M326" s="555" t="s">
        <v>5040</v>
      </c>
      <c r="N326" s="553" t="s">
        <v>5031</v>
      </c>
      <c r="P326" s="17" t="s">
        <v>4715</v>
      </c>
    </row>
    <row r="327" spans="1:16" x14ac:dyDescent="0.25">
      <c r="A327" s="17" t="s">
        <v>2507</v>
      </c>
      <c r="B327" s="3" t="s">
        <v>2508</v>
      </c>
      <c r="D327" s="3" t="s">
        <v>42</v>
      </c>
      <c r="E327" s="417">
        <v>394.83000000000004</v>
      </c>
      <c r="F327" s="3" t="s">
        <v>4411</v>
      </c>
      <c r="G327" s="1">
        <v>5</v>
      </c>
      <c r="H327" s="1" t="s">
        <v>42</v>
      </c>
      <c r="I327" s="418">
        <v>46143</v>
      </c>
      <c r="K327" s="3" t="s">
        <v>507</v>
      </c>
      <c r="M327" s="555" t="s">
        <v>5040</v>
      </c>
      <c r="N327" s="553" t="s">
        <v>5030</v>
      </c>
      <c r="P327" s="17" t="s">
        <v>4692</v>
      </c>
    </row>
    <row r="328" spans="1:16" x14ac:dyDescent="0.25">
      <c r="A328" s="17" t="s">
        <v>2561</v>
      </c>
      <c r="B328" s="3" t="s">
        <v>2562</v>
      </c>
      <c r="D328" s="3" t="s">
        <v>42</v>
      </c>
      <c r="E328" s="417">
        <v>640.93000000000006</v>
      </c>
      <c r="F328" s="3" t="s">
        <v>4438</v>
      </c>
      <c r="G328" s="1">
        <v>1</v>
      </c>
      <c r="H328" s="1" t="s">
        <v>42</v>
      </c>
      <c r="I328" s="418">
        <v>46143</v>
      </c>
      <c r="K328" s="3" t="s">
        <v>518</v>
      </c>
      <c r="M328" s="555" t="s">
        <v>5040</v>
      </c>
      <c r="N328" s="553" t="s">
        <v>5027</v>
      </c>
      <c r="P328" s="17" t="s">
        <v>4715</v>
      </c>
    </row>
    <row r="329" spans="1:16" x14ac:dyDescent="0.25">
      <c r="A329" s="17" t="s">
        <v>2678</v>
      </c>
      <c r="B329" s="3" t="s">
        <v>2679</v>
      </c>
      <c r="D329" s="3" t="s">
        <v>42</v>
      </c>
      <c r="E329" s="417">
        <v>352.03000000000003</v>
      </c>
      <c r="F329" s="3" t="s">
        <v>4497</v>
      </c>
      <c r="G329" s="1">
        <v>18</v>
      </c>
      <c r="H329" s="1" t="s">
        <v>42</v>
      </c>
      <c r="I329" s="418">
        <v>46143</v>
      </c>
      <c r="K329" s="3" t="s">
        <v>510</v>
      </c>
      <c r="M329" s="555" t="s">
        <v>5040</v>
      </c>
      <c r="N329" s="553" t="s">
        <v>5030</v>
      </c>
      <c r="P329" s="17" t="s">
        <v>4692</v>
      </c>
    </row>
    <row r="330" spans="1:16" x14ac:dyDescent="0.25">
      <c r="A330" s="17" t="s">
        <v>2469</v>
      </c>
      <c r="B330" s="3" t="s">
        <v>2470</v>
      </c>
      <c r="C330" s="3" t="s">
        <v>3544</v>
      </c>
      <c r="D330" s="3" t="s">
        <v>42</v>
      </c>
      <c r="E330" s="417">
        <v>747.93000000000006</v>
      </c>
      <c r="F330" s="3" t="s">
        <v>4392</v>
      </c>
      <c r="G330" s="1">
        <v>19</v>
      </c>
      <c r="H330" s="1" t="s">
        <v>42</v>
      </c>
      <c r="I330" s="418">
        <v>46143</v>
      </c>
      <c r="J330" s="3" t="s">
        <v>4748</v>
      </c>
      <c r="K330" s="3" t="s">
        <v>4668</v>
      </c>
      <c r="M330" s="555" t="s">
        <v>5041</v>
      </c>
      <c r="N330" s="553" t="s">
        <v>5022</v>
      </c>
      <c r="P330" s="17" t="s">
        <v>4692</v>
      </c>
    </row>
    <row r="331" spans="1:16" x14ac:dyDescent="0.25">
      <c r="A331" s="17" t="s">
        <v>2605</v>
      </c>
      <c r="B331" s="3" t="s">
        <v>2606</v>
      </c>
      <c r="D331" s="3" t="s">
        <v>42</v>
      </c>
      <c r="E331" s="417">
        <v>319.93</v>
      </c>
      <c r="F331" s="3" t="s">
        <v>4460</v>
      </c>
      <c r="G331" s="1">
        <v>1</v>
      </c>
      <c r="H331" s="1" t="s">
        <v>42</v>
      </c>
      <c r="I331" s="418">
        <v>46143</v>
      </c>
      <c r="K331" s="3" t="s">
        <v>525</v>
      </c>
      <c r="M331" s="555" t="s">
        <v>5040</v>
      </c>
      <c r="N331" s="553" t="s">
        <v>5027</v>
      </c>
      <c r="P331" s="17" t="s">
        <v>4715</v>
      </c>
    </row>
    <row r="332" spans="1:16" x14ac:dyDescent="0.25">
      <c r="A332" s="17" t="s">
        <v>2577</v>
      </c>
      <c r="B332" s="3" t="s">
        <v>2578</v>
      </c>
      <c r="D332" s="3" t="s">
        <v>42</v>
      </c>
      <c r="E332" s="417">
        <v>533.93000000000006</v>
      </c>
      <c r="F332" s="3" t="s">
        <v>4446</v>
      </c>
      <c r="G332" s="1">
        <v>5</v>
      </c>
      <c r="H332" s="1" t="s">
        <v>42</v>
      </c>
      <c r="I332" s="418">
        <v>46143</v>
      </c>
      <c r="K332" s="3" t="s">
        <v>521</v>
      </c>
      <c r="M332" s="555" t="s">
        <v>5040</v>
      </c>
      <c r="N332" s="553" t="s">
        <v>5027</v>
      </c>
      <c r="P332" s="17" t="s">
        <v>4715</v>
      </c>
    </row>
    <row r="333" spans="1:16" x14ac:dyDescent="0.25">
      <c r="A333" s="17" t="s">
        <v>2617</v>
      </c>
      <c r="B333" s="3" t="s">
        <v>2618</v>
      </c>
      <c r="D333" s="3" t="s">
        <v>42</v>
      </c>
      <c r="E333" s="417">
        <v>426.93</v>
      </c>
      <c r="F333" s="3" t="s">
        <v>4466</v>
      </c>
      <c r="G333" s="1">
        <v>6</v>
      </c>
      <c r="H333" s="1" t="s">
        <v>42</v>
      </c>
      <c r="I333" s="418">
        <v>46143</v>
      </c>
      <c r="K333" s="3" t="s">
        <v>517</v>
      </c>
      <c r="M333" s="555" t="s">
        <v>5040</v>
      </c>
      <c r="N333" s="553" t="s">
        <v>5031</v>
      </c>
      <c r="P333" s="17" t="s">
        <v>4715</v>
      </c>
    </row>
    <row r="334" spans="1:16" x14ac:dyDescent="0.25">
      <c r="A334" s="17" t="s">
        <v>2553</v>
      </c>
      <c r="B334" s="3" t="s">
        <v>2554</v>
      </c>
      <c r="D334" s="3" t="s">
        <v>42</v>
      </c>
      <c r="E334" s="417">
        <v>1111.73</v>
      </c>
      <c r="F334" s="3" t="s">
        <v>4434</v>
      </c>
      <c r="G334" s="1">
        <v>1</v>
      </c>
      <c r="H334" s="1" t="s">
        <v>42</v>
      </c>
      <c r="I334" s="418">
        <v>46143</v>
      </c>
      <c r="K334" s="3" t="s">
        <v>523</v>
      </c>
      <c r="M334" s="555" t="s">
        <v>5040</v>
      </c>
      <c r="N334" s="553" t="s">
        <v>5027</v>
      </c>
      <c r="P334" s="17" t="s">
        <v>4715</v>
      </c>
    </row>
    <row r="335" spans="1:16" x14ac:dyDescent="0.25">
      <c r="A335" s="17" t="s">
        <v>1478</v>
      </c>
      <c r="B335" s="3" t="s">
        <v>1479</v>
      </c>
      <c r="C335" s="3" t="s">
        <v>3115</v>
      </c>
      <c r="E335" s="417">
        <v>329</v>
      </c>
      <c r="F335" s="3" t="s">
        <v>3877</v>
      </c>
      <c r="G335" s="1">
        <v>1</v>
      </c>
      <c r="I335" s="418">
        <v>46142</v>
      </c>
      <c r="J335" s="3" t="s">
        <v>4719</v>
      </c>
      <c r="K335" s="3" t="s">
        <v>4627</v>
      </c>
      <c r="M335" s="555" t="s">
        <v>5040</v>
      </c>
      <c r="N335" s="553" t="s">
        <v>5028</v>
      </c>
      <c r="P335" s="17" t="s">
        <v>27</v>
      </c>
    </row>
    <row r="336" spans="1:16" x14ac:dyDescent="0.25">
      <c r="A336" s="17" t="s">
        <v>1002</v>
      </c>
      <c r="B336" s="3" t="s">
        <v>1003</v>
      </c>
      <c r="C336" s="3" t="s">
        <v>2929</v>
      </c>
      <c r="E336" s="417">
        <v>299</v>
      </c>
      <c r="F336" s="3" t="s">
        <v>3639</v>
      </c>
      <c r="G336" s="1">
        <v>19</v>
      </c>
      <c r="I336" s="418">
        <v>46142</v>
      </c>
      <c r="J336" s="3" t="s">
        <v>4719</v>
      </c>
      <c r="K336" s="3" t="s">
        <v>4621</v>
      </c>
      <c r="M336" s="555" t="s">
        <v>4620</v>
      </c>
      <c r="N336" s="553" t="s">
        <v>39</v>
      </c>
      <c r="O336" s="3" t="s">
        <v>4696</v>
      </c>
      <c r="P336" s="17" t="s">
        <v>27</v>
      </c>
    </row>
    <row r="337" spans="1:16" x14ac:dyDescent="0.25">
      <c r="A337" s="17" t="s">
        <v>1342</v>
      </c>
      <c r="B337" s="3" t="s">
        <v>1343</v>
      </c>
      <c r="C337" s="3" t="s">
        <v>3054</v>
      </c>
      <c r="E337" s="417">
        <v>289</v>
      </c>
      <c r="F337" s="3" t="s">
        <v>3809</v>
      </c>
      <c r="G337" s="1">
        <v>3</v>
      </c>
      <c r="I337" s="418">
        <v>46142</v>
      </c>
      <c r="J337" s="3" t="s">
        <v>4747</v>
      </c>
      <c r="K337" s="3" t="s">
        <v>490</v>
      </c>
      <c r="M337" s="555" t="s">
        <v>5040</v>
      </c>
      <c r="N337" s="553" t="s">
        <v>5028</v>
      </c>
      <c r="P337" s="17" t="s">
        <v>27</v>
      </c>
    </row>
    <row r="338" spans="1:16" x14ac:dyDescent="0.25">
      <c r="A338" s="17" t="s">
        <v>2763</v>
      </c>
      <c r="B338" s="3" t="s">
        <v>2764</v>
      </c>
      <c r="D338" s="3" t="s">
        <v>42</v>
      </c>
      <c r="E338" s="417">
        <v>876.33</v>
      </c>
      <c r="F338" s="3" t="s">
        <v>4540</v>
      </c>
      <c r="G338" s="1">
        <v>3</v>
      </c>
      <c r="H338" s="1" t="s">
        <v>42</v>
      </c>
      <c r="I338" s="418">
        <v>46142</v>
      </c>
      <c r="K338" s="3" t="s">
        <v>4687</v>
      </c>
      <c r="M338" s="555" t="s">
        <v>5041</v>
      </c>
      <c r="N338" s="553" t="s">
        <v>5029</v>
      </c>
      <c r="P338" s="17" t="s">
        <v>4715</v>
      </c>
    </row>
    <row r="339" spans="1:16" x14ac:dyDescent="0.25">
      <c r="A339" s="17" t="s">
        <v>1432</v>
      </c>
      <c r="B339" s="3" t="s">
        <v>1433</v>
      </c>
      <c r="C339" s="3" t="s">
        <v>3093</v>
      </c>
      <c r="E339" s="417">
        <v>299</v>
      </c>
      <c r="F339" s="3" t="s">
        <v>3854</v>
      </c>
      <c r="G339" s="1">
        <v>2</v>
      </c>
      <c r="I339" s="418">
        <v>46142</v>
      </c>
      <c r="J339" s="3" t="s">
        <v>4736</v>
      </c>
      <c r="K339" s="3" t="s">
        <v>490</v>
      </c>
      <c r="M339" s="555" t="s">
        <v>5040</v>
      </c>
      <c r="N339" s="553" t="s">
        <v>5028</v>
      </c>
      <c r="P339" s="17" t="s">
        <v>27</v>
      </c>
    </row>
    <row r="340" spans="1:16" x14ac:dyDescent="0.25">
      <c r="A340" s="17" t="s">
        <v>1624</v>
      </c>
      <c r="B340" s="3" t="s">
        <v>1625</v>
      </c>
      <c r="C340" s="3" t="s">
        <v>3174</v>
      </c>
      <c r="E340" s="417">
        <v>299</v>
      </c>
      <c r="F340" s="3" t="s">
        <v>3951</v>
      </c>
      <c r="G340" s="1">
        <v>1</v>
      </c>
      <c r="I340" s="418">
        <v>46142</v>
      </c>
      <c r="J340" s="3" t="s">
        <v>4728</v>
      </c>
      <c r="K340" s="3" t="s">
        <v>488</v>
      </c>
      <c r="M340" s="555" t="s">
        <v>5040</v>
      </c>
      <c r="N340" s="553" t="s">
        <v>5028</v>
      </c>
      <c r="P340" s="17" t="s">
        <v>27</v>
      </c>
    </row>
    <row r="341" spans="1:16" x14ac:dyDescent="0.25">
      <c r="A341" s="17" t="s">
        <v>1190</v>
      </c>
      <c r="B341" s="3" t="s">
        <v>1191</v>
      </c>
      <c r="C341" s="3" t="s">
        <v>2995</v>
      </c>
      <c r="E341" s="417">
        <v>299</v>
      </c>
      <c r="F341" s="3" t="s">
        <v>3733</v>
      </c>
      <c r="G341" s="1">
        <v>3</v>
      </c>
      <c r="I341" s="418">
        <v>46141</v>
      </c>
      <c r="J341" s="3" t="s">
        <v>4760</v>
      </c>
      <c r="K341" s="3" t="s">
        <v>4634</v>
      </c>
      <c r="M341" s="555" t="s">
        <v>5041</v>
      </c>
      <c r="N341" s="553" t="s">
        <v>5025</v>
      </c>
      <c r="P341" s="17" t="s">
        <v>27</v>
      </c>
    </row>
    <row r="342" spans="1:16" x14ac:dyDescent="0.25">
      <c r="A342" s="17" t="s">
        <v>2259</v>
      </c>
      <c r="B342" s="3" t="s">
        <v>2260</v>
      </c>
      <c r="C342" s="3" t="s">
        <v>3465</v>
      </c>
      <c r="E342" s="417">
        <v>269</v>
      </c>
      <c r="F342" s="3" t="s">
        <v>4286</v>
      </c>
      <c r="G342" s="1">
        <v>1</v>
      </c>
      <c r="I342" s="418">
        <v>46140</v>
      </c>
      <c r="J342" s="3" t="s">
        <v>4729</v>
      </c>
      <c r="K342" s="3" t="s">
        <v>468</v>
      </c>
      <c r="M342" s="555" t="s">
        <v>5040</v>
      </c>
      <c r="N342" s="553" t="s">
        <v>5024</v>
      </c>
      <c r="P342" s="17" t="s">
        <v>27</v>
      </c>
    </row>
    <row r="343" spans="1:16" x14ac:dyDescent="0.25">
      <c r="A343" s="17" t="s">
        <v>1640</v>
      </c>
      <c r="B343" s="3" t="s">
        <v>1641</v>
      </c>
      <c r="C343" s="3" t="s">
        <v>3182</v>
      </c>
      <c r="E343" s="417">
        <v>349</v>
      </c>
      <c r="F343" s="3" t="s">
        <v>3959</v>
      </c>
      <c r="G343" s="1">
        <v>1</v>
      </c>
      <c r="I343" s="418">
        <v>46140</v>
      </c>
      <c r="J343" s="3" t="s">
        <v>4730</v>
      </c>
      <c r="K343" s="3" t="s">
        <v>465</v>
      </c>
      <c r="M343" s="555" t="s">
        <v>5040</v>
      </c>
      <c r="N343" s="553" t="s">
        <v>5024</v>
      </c>
      <c r="P343" s="17" t="s">
        <v>27</v>
      </c>
    </row>
    <row r="344" spans="1:16" x14ac:dyDescent="0.25">
      <c r="A344" s="17" t="s">
        <v>2851</v>
      </c>
      <c r="B344" s="3" t="s">
        <v>2852</v>
      </c>
      <c r="C344" s="3" t="s">
        <v>3626</v>
      </c>
      <c r="E344" s="417">
        <v>50.83</v>
      </c>
      <c r="F344" s="3" t="s">
        <v>4584</v>
      </c>
      <c r="G344" s="1">
        <v>1</v>
      </c>
      <c r="I344" s="418">
        <v>46140</v>
      </c>
      <c r="J344" s="3" t="s">
        <v>4763</v>
      </c>
      <c r="K344" s="3" t="s">
        <v>4640</v>
      </c>
      <c r="M344" s="555" t="s">
        <v>5041</v>
      </c>
      <c r="N344" s="553" t="s">
        <v>5026</v>
      </c>
      <c r="P344" s="17" t="s">
        <v>45</v>
      </c>
    </row>
    <row r="345" spans="1:16" x14ac:dyDescent="0.25">
      <c r="A345" s="17" t="s">
        <v>2704</v>
      </c>
      <c r="B345" s="3" t="s">
        <v>2705</v>
      </c>
      <c r="C345" s="3" t="s">
        <v>3602</v>
      </c>
      <c r="E345" s="417">
        <v>352.03000000000003</v>
      </c>
      <c r="F345" s="3" t="s">
        <v>4510</v>
      </c>
      <c r="G345" s="1">
        <v>9</v>
      </c>
      <c r="I345" s="418">
        <v>46140</v>
      </c>
      <c r="J345" s="3" t="s">
        <v>4718</v>
      </c>
      <c r="K345" s="3" t="s">
        <v>4665</v>
      </c>
      <c r="M345" s="555" t="s">
        <v>5041</v>
      </c>
      <c r="N345" s="553" t="s">
        <v>5022</v>
      </c>
      <c r="P345" s="17" t="s">
        <v>4692</v>
      </c>
    </row>
    <row r="346" spans="1:16" x14ac:dyDescent="0.25">
      <c r="A346" s="17" t="s">
        <v>2915</v>
      </c>
      <c r="B346" s="3" t="s">
        <v>2916</v>
      </c>
      <c r="C346" s="3" t="s">
        <v>3631</v>
      </c>
      <c r="E346" s="417">
        <v>542.05999999999995</v>
      </c>
      <c r="F346" s="3" t="s">
        <v>4616</v>
      </c>
      <c r="G346" s="1">
        <v>1</v>
      </c>
      <c r="I346" s="418">
        <v>46136</v>
      </c>
      <c r="J346" s="3" t="s">
        <v>4764</v>
      </c>
      <c r="K346" s="3" t="s">
        <v>470</v>
      </c>
      <c r="M346" s="555" t="s">
        <v>5040</v>
      </c>
      <c r="N346" s="553" t="s">
        <v>5024</v>
      </c>
      <c r="P346" s="17" t="s">
        <v>24</v>
      </c>
    </row>
    <row r="347" spans="1:16" x14ac:dyDescent="0.25">
      <c r="A347" s="17" t="s">
        <v>2650</v>
      </c>
      <c r="B347" s="3" t="s">
        <v>2651</v>
      </c>
      <c r="C347" s="3" t="s">
        <v>3591</v>
      </c>
      <c r="E347" s="417">
        <v>373.43</v>
      </c>
      <c r="F347" s="3" t="s">
        <v>4483</v>
      </c>
      <c r="G347" s="1">
        <v>21</v>
      </c>
      <c r="I347" s="418">
        <v>46134</v>
      </c>
      <c r="K347" s="3" t="s">
        <v>506</v>
      </c>
      <c r="M347" s="555" t="s">
        <v>5040</v>
      </c>
      <c r="N347" s="553" t="s">
        <v>5030</v>
      </c>
      <c r="P347" s="17" t="s">
        <v>4692</v>
      </c>
    </row>
    <row r="348" spans="1:16" x14ac:dyDescent="0.25">
      <c r="A348" s="17" t="s">
        <v>2477</v>
      </c>
      <c r="B348" s="3" t="s">
        <v>2478</v>
      </c>
      <c r="C348" s="3" t="s">
        <v>3546</v>
      </c>
      <c r="E348" s="417">
        <v>491.13</v>
      </c>
      <c r="F348" s="3" t="s">
        <v>4396</v>
      </c>
      <c r="G348" s="1">
        <v>8</v>
      </c>
      <c r="I348" s="418">
        <v>46134</v>
      </c>
      <c r="K348" s="3" t="s">
        <v>513</v>
      </c>
      <c r="M348" s="555" t="s">
        <v>5040</v>
      </c>
      <c r="N348" s="553" t="s">
        <v>5030</v>
      </c>
      <c r="P348" s="17" t="s">
        <v>4692</v>
      </c>
    </row>
    <row r="349" spans="1:16" x14ac:dyDescent="0.25">
      <c r="A349" s="17" t="s">
        <v>2215</v>
      </c>
      <c r="B349" s="3" t="s">
        <v>2216</v>
      </c>
      <c r="C349" s="3" t="s">
        <v>3448</v>
      </c>
      <c r="E349" s="417">
        <v>249</v>
      </c>
      <c r="F349" s="3" t="s">
        <v>4264</v>
      </c>
      <c r="G349" s="1">
        <v>1</v>
      </c>
      <c r="I349" s="418">
        <v>46133</v>
      </c>
      <c r="J349" s="3" t="s">
        <v>4758</v>
      </c>
      <c r="K349" s="3" t="s">
        <v>4644</v>
      </c>
      <c r="M349" s="555" t="s">
        <v>5041</v>
      </c>
      <c r="N349" s="553" t="s">
        <v>5026</v>
      </c>
      <c r="P349" s="17" t="s">
        <v>4710</v>
      </c>
    </row>
    <row r="350" spans="1:16" x14ac:dyDescent="0.25">
      <c r="A350" s="17" t="s">
        <v>2857</v>
      </c>
      <c r="B350" s="3" t="s">
        <v>2858</v>
      </c>
      <c r="C350" s="3" t="s">
        <v>3628</v>
      </c>
      <c r="E350" s="417">
        <v>420</v>
      </c>
      <c r="F350" s="3" t="s">
        <v>4587</v>
      </c>
      <c r="G350" s="1">
        <v>8</v>
      </c>
      <c r="I350" s="418">
        <v>46132</v>
      </c>
      <c r="K350" s="3" t="s">
        <v>4651</v>
      </c>
      <c r="M350" s="555" t="s">
        <v>5041</v>
      </c>
      <c r="N350" s="553" t="s">
        <v>5025</v>
      </c>
      <c r="P350" s="17" t="s">
        <v>21</v>
      </c>
    </row>
    <row r="351" spans="1:16" x14ac:dyDescent="0.25">
      <c r="A351" s="17" t="s">
        <v>2773</v>
      </c>
      <c r="B351" s="3" t="s">
        <v>2774</v>
      </c>
      <c r="D351" s="3" t="s">
        <v>42</v>
      </c>
      <c r="E351" s="417">
        <v>629</v>
      </c>
      <c r="F351" s="3" t="s">
        <v>4545</v>
      </c>
      <c r="G351" s="1">
        <v>1</v>
      </c>
      <c r="H351" s="1" t="s">
        <v>42</v>
      </c>
      <c r="I351" s="418">
        <v>46130</v>
      </c>
      <c r="K351" s="3" t="s">
        <v>613</v>
      </c>
      <c r="L351" s="573" t="s">
        <v>43</v>
      </c>
      <c r="M351" s="555" t="s">
        <v>5042</v>
      </c>
      <c r="N351" s="553" t="s">
        <v>5039</v>
      </c>
      <c r="P351" s="17" t="s">
        <v>4692</v>
      </c>
    </row>
    <row r="352" spans="1:16" x14ac:dyDescent="0.25">
      <c r="A352" s="17" t="s">
        <v>2714</v>
      </c>
      <c r="B352" s="3" t="s">
        <v>2715</v>
      </c>
      <c r="D352" s="3" t="s">
        <v>42</v>
      </c>
      <c r="E352" s="417">
        <v>449</v>
      </c>
      <c r="F352" s="3" t="s">
        <v>4515</v>
      </c>
      <c r="G352" s="1">
        <v>9</v>
      </c>
      <c r="H352" s="1" t="s">
        <v>42</v>
      </c>
      <c r="I352" s="418">
        <v>46129</v>
      </c>
      <c r="K352" s="3" t="s">
        <v>645</v>
      </c>
      <c r="L352" s="573" t="s">
        <v>43</v>
      </c>
      <c r="M352" s="555" t="s">
        <v>5042</v>
      </c>
      <c r="N352" s="553" t="s">
        <v>5039</v>
      </c>
      <c r="P352" s="17" t="s">
        <v>4692</v>
      </c>
    </row>
    <row r="353" spans="1:16" x14ac:dyDescent="0.25">
      <c r="A353" s="17" t="s">
        <v>2533</v>
      </c>
      <c r="B353" s="3" t="s">
        <v>2534</v>
      </c>
      <c r="C353" s="3" t="s">
        <v>3556</v>
      </c>
      <c r="E353" s="417">
        <v>426.93</v>
      </c>
      <c r="F353" s="3" t="s">
        <v>4424</v>
      </c>
      <c r="G353" s="1">
        <v>15</v>
      </c>
      <c r="I353" s="418">
        <v>46129</v>
      </c>
      <c r="K353" s="3" t="s">
        <v>516</v>
      </c>
      <c r="M353" s="555" t="s">
        <v>5040</v>
      </c>
      <c r="N353" s="553" t="s">
        <v>5031</v>
      </c>
      <c r="P353" s="17" t="s">
        <v>4715</v>
      </c>
    </row>
    <row r="354" spans="1:16" x14ac:dyDescent="0.25">
      <c r="A354" s="17" t="s">
        <v>1586</v>
      </c>
      <c r="B354" s="3" t="s">
        <v>1587</v>
      </c>
      <c r="C354" s="3" t="s">
        <v>3160</v>
      </c>
      <c r="E354" s="417">
        <v>299</v>
      </c>
      <c r="F354" s="3" t="s">
        <v>3932</v>
      </c>
      <c r="G354" s="1">
        <v>2</v>
      </c>
      <c r="I354" s="418">
        <v>46127</v>
      </c>
      <c r="J354" s="3" t="s">
        <v>4728</v>
      </c>
      <c r="K354" s="3" t="s">
        <v>4630</v>
      </c>
      <c r="M354" s="555" t="s">
        <v>5041</v>
      </c>
      <c r="N354" s="553" t="s">
        <v>5025</v>
      </c>
      <c r="P354" s="17" t="s">
        <v>27</v>
      </c>
    </row>
    <row r="355" spans="1:16" x14ac:dyDescent="0.25">
      <c r="A355" s="17" t="s">
        <v>990</v>
      </c>
      <c r="B355" s="3" t="s">
        <v>991</v>
      </c>
      <c r="C355" s="3" t="s">
        <v>2924</v>
      </c>
      <c r="E355" s="417">
        <v>299</v>
      </c>
      <c r="F355" s="3" t="s">
        <v>3633</v>
      </c>
      <c r="G355" s="1">
        <v>6</v>
      </c>
      <c r="I355" s="418">
        <v>46127</v>
      </c>
      <c r="J355" s="3" t="s">
        <v>4728</v>
      </c>
      <c r="K355" s="3" t="s">
        <v>4623</v>
      </c>
      <c r="M355" s="555" t="s">
        <v>5040</v>
      </c>
      <c r="N355" s="553" t="s">
        <v>5028</v>
      </c>
      <c r="P355" s="17" t="s">
        <v>27</v>
      </c>
    </row>
    <row r="356" spans="1:16" x14ac:dyDescent="0.25">
      <c r="A356" s="17" t="s">
        <v>2353</v>
      </c>
      <c r="B356" s="3" t="s">
        <v>2354</v>
      </c>
      <c r="C356" s="3" t="s">
        <v>3499</v>
      </c>
      <c r="E356" s="417">
        <v>249</v>
      </c>
      <c r="F356" s="3" t="s">
        <v>4334</v>
      </c>
      <c r="G356" s="1">
        <v>1</v>
      </c>
      <c r="I356" s="418">
        <v>46127</v>
      </c>
      <c r="J356" s="3" t="s">
        <v>4722</v>
      </c>
      <c r="K356" s="3" t="s">
        <v>4646</v>
      </c>
      <c r="M356" s="555" t="s">
        <v>5041</v>
      </c>
      <c r="N356" s="553" t="s">
        <v>5026</v>
      </c>
      <c r="P356" s="17" t="s">
        <v>27</v>
      </c>
    </row>
    <row r="357" spans="1:16" x14ac:dyDescent="0.25">
      <c r="A357" s="17" t="s">
        <v>1160</v>
      </c>
      <c r="B357" s="3" t="s">
        <v>1161</v>
      </c>
      <c r="C357" s="3" t="s">
        <v>2986</v>
      </c>
      <c r="E357" s="417">
        <v>299</v>
      </c>
      <c r="F357" s="3" t="s">
        <v>3718</v>
      </c>
      <c r="G357" s="1">
        <v>4</v>
      </c>
      <c r="I357" s="418">
        <v>46127</v>
      </c>
      <c r="J357" s="3" t="s">
        <v>4728</v>
      </c>
      <c r="K357" s="3" t="s">
        <v>4634</v>
      </c>
      <c r="M357" s="555" t="s">
        <v>5041</v>
      </c>
      <c r="N357" s="553" t="s">
        <v>5025</v>
      </c>
      <c r="P357" s="17" t="s">
        <v>27</v>
      </c>
    </row>
    <row r="358" spans="1:16" x14ac:dyDescent="0.25">
      <c r="A358" s="17" t="s">
        <v>1048</v>
      </c>
      <c r="B358" s="3" t="s">
        <v>1049</v>
      </c>
      <c r="C358" s="3" t="s">
        <v>2945</v>
      </c>
      <c r="E358" s="417">
        <v>329</v>
      </c>
      <c r="F358" s="3" t="s">
        <v>3662</v>
      </c>
      <c r="G358" s="1">
        <v>10</v>
      </c>
      <c r="I358" s="418">
        <v>46123</v>
      </c>
      <c r="J358" s="3" t="s">
        <v>4765</v>
      </c>
      <c r="K358" s="3" t="s">
        <v>4621</v>
      </c>
      <c r="M358" s="555" t="s">
        <v>4620</v>
      </c>
      <c r="N358" s="553" t="s">
        <v>39</v>
      </c>
      <c r="O358" s="3" t="s">
        <v>4698</v>
      </c>
      <c r="P358" s="17" t="s">
        <v>27</v>
      </c>
    </row>
    <row r="359" spans="1:16" x14ac:dyDescent="0.25">
      <c r="A359" s="17" t="s">
        <v>1526</v>
      </c>
      <c r="B359" s="3" t="s">
        <v>1527</v>
      </c>
      <c r="C359" s="3" t="s">
        <v>3137</v>
      </c>
      <c r="E359" s="417">
        <v>249</v>
      </c>
      <c r="F359" s="3" t="s">
        <v>3902</v>
      </c>
      <c r="G359" s="1">
        <v>2</v>
      </c>
      <c r="I359" s="418">
        <v>46122</v>
      </c>
      <c r="J359" s="3" t="s">
        <v>4724</v>
      </c>
      <c r="K359" s="3" t="s">
        <v>4631</v>
      </c>
      <c r="M359" s="555" t="s">
        <v>5041</v>
      </c>
      <c r="N359" s="553" t="s">
        <v>5026</v>
      </c>
      <c r="P359" s="17" t="s">
        <v>27</v>
      </c>
    </row>
    <row r="360" spans="1:16" x14ac:dyDescent="0.25">
      <c r="A360" s="17" t="s">
        <v>2473</v>
      </c>
      <c r="B360" s="3" t="s">
        <v>2474</v>
      </c>
      <c r="C360" s="3" t="s">
        <v>3545</v>
      </c>
      <c r="E360" s="417">
        <v>512.53000000000009</v>
      </c>
      <c r="F360" s="3" t="s">
        <v>4394</v>
      </c>
      <c r="G360" s="1">
        <v>25</v>
      </c>
      <c r="I360" s="418">
        <v>46122</v>
      </c>
      <c r="J360" s="3" t="s">
        <v>4726</v>
      </c>
      <c r="K360" s="3" t="s">
        <v>4665</v>
      </c>
      <c r="M360" s="555" t="s">
        <v>5041</v>
      </c>
      <c r="N360" s="553" t="s">
        <v>5022</v>
      </c>
      <c r="P360" s="17" t="s">
        <v>4692</v>
      </c>
    </row>
    <row r="361" spans="1:16" x14ac:dyDescent="0.25">
      <c r="A361" s="17" t="s">
        <v>2293</v>
      </c>
      <c r="B361" s="3" t="s">
        <v>2294</v>
      </c>
      <c r="C361" s="3" t="s">
        <v>3478</v>
      </c>
      <c r="E361" s="417">
        <v>269</v>
      </c>
      <c r="F361" s="3" t="s">
        <v>4304</v>
      </c>
      <c r="G361" s="1">
        <v>1</v>
      </c>
      <c r="I361" s="418">
        <v>46122</v>
      </c>
      <c r="J361" s="3" t="s">
        <v>4753</v>
      </c>
      <c r="K361" s="3" t="s">
        <v>4637</v>
      </c>
      <c r="M361" s="555" t="s">
        <v>5041</v>
      </c>
      <c r="N361" s="553" t="s">
        <v>5026</v>
      </c>
      <c r="P361" s="17" t="s">
        <v>27</v>
      </c>
    </row>
    <row r="362" spans="1:16" x14ac:dyDescent="0.25">
      <c r="A362" s="17" t="s">
        <v>2114</v>
      </c>
      <c r="B362" s="3" t="s">
        <v>2115</v>
      </c>
      <c r="C362" s="3" t="s">
        <v>3405</v>
      </c>
      <c r="E362" s="417">
        <v>249</v>
      </c>
      <c r="F362" s="3" t="s">
        <v>4213</v>
      </c>
      <c r="G362" s="1">
        <v>1</v>
      </c>
      <c r="I362" s="418">
        <v>46121</v>
      </c>
      <c r="J362" s="3" t="s">
        <v>4722</v>
      </c>
      <c r="K362" s="3" t="s">
        <v>4642</v>
      </c>
      <c r="M362" s="555" t="s">
        <v>5040</v>
      </c>
      <c r="N362" s="553" t="s">
        <v>5024</v>
      </c>
      <c r="P362" s="17" t="s">
        <v>27</v>
      </c>
    </row>
    <row r="363" spans="1:16" x14ac:dyDescent="0.25">
      <c r="A363" s="17" t="s">
        <v>2692</v>
      </c>
      <c r="B363" s="3" t="s">
        <v>2693</v>
      </c>
      <c r="C363" s="3" t="s">
        <v>3599</v>
      </c>
      <c r="E363" s="417">
        <v>399</v>
      </c>
      <c r="F363" s="3" t="s">
        <v>4504</v>
      </c>
      <c r="G363" s="1">
        <v>1</v>
      </c>
      <c r="I363" s="418">
        <v>46114</v>
      </c>
      <c r="J363" s="3" t="s">
        <v>4766</v>
      </c>
      <c r="K363" s="3" t="s">
        <v>4644</v>
      </c>
      <c r="M363" s="555" t="s">
        <v>5041</v>
      </c>
      <c r="N363" s="553" t="s">
        <v>5026</v>
      </c>
      <c r="P363" s="17" t="s">
        <v>27</v>
      </c>
    </row>
    <row r="364" spans="1:16" x14ac:dyDescent="0.25">
      <c r="A364" s="17" t="s">
        <v>2757</v>
      </c>
      <c r="B364" s="3" t="s">
        <v>2758</v>
      </c>
      <c r="D364" s="3" t="s">
        <v>42</v>
      </c>
      <c r="E364" s="417">
        <v>566.03000000000009</v>
      </c>
      <c r="F364" s="3" t="s">
        <v>4537</v>
      </c>
      <c r="G364" s="1">
        <v>3</v>
      </c>
      <c r="H364" s="1" t="s">
        <v>42</v>
      </c>
      <c r="I364" s="418">
        <v>46113</v>
      </c>
      <c r="K364" s="3" t="s">
        <v>4679</v>
      </c>
      <c r="M364" s="555" t="s">
        <v>5041</v>
      </c>
      <c r="N364" s="553" t="s">
        <v>5029</v>
      </c>
      <c r="P364" s="17" t="s">
        <v>4715</v>
      </c>
    </row>
    <row r="365" spans="1:16" x14ac:dyDescent="0.25">
      <c r="A365" s="17" t="s">
        <v>1210</v>
      </c>
      <c r="B365" s="3" t="s">
        <v>1211</v>
      </c>
      <c r="C365" s="3" t="s">
        <v>3003</v>
      </c>
      <c r="E365" s="417">
        <v>329</v>
      </c>
      <c r="F365" s="3" t="s">
        <v>3743</v>
      </c>
      <c r="G365" s="1">
        <v>6</v>
      </c>
      <c r="I365" s="418">
        <v>46113</v>
      </c>
      <c r="J365" s="3" t="s">
        <v>4719</v>
      </c>
      <c r="K365" s="3" t="s">
        <v>4627</v>
      </c>
      <c r="M365" s="555" t="s">
        <v>5040</v>
      </c>
      <c r="N365" s="553" t="s">
        <v>5028</v>
      </c>
      <c r="P365" s="17" t="s">
        <v>27</v>
      </c>
    </row>
    <row r="366" spans="1:16" x14ac:dyDescent="0.25">
      <c r="A366" s="17" t="s">
        <v>1518</v>
      </c>
      <c r="B366" s="3" t="s">
        <v>1519</v>
      </c>
      <c r="C366" s="3" t="s">
        <v>3133</v>
      </c>
      <c r="E366" s="417">
        <v>329</v>
      </c>
      <c r="F366" s="3" t="s">
        <v>3898</v>
      </c>
      <c r="G366" s="1">
        <v>2</v>
      </c>
      <c r="I366" s="418">
        <v>46113</v>
      </c>
      <c r="J366" s="3" t="s">
        <v>4740</v>
      </c>
      <c r="K366" s="3" t="s">
        <v>4627</v>
      </c>
      <c r="M366" s="555" t="s">
        <v>5040</v>
      </c>
      <c r="N366" s="553" t="s">
        <v>5028</v>
      </c>
      <c r="P366" s="17" t="s">
        <v>27</v>
      </c>
    </row>
    <row r="367" spans="1:16" x14ac:dyDescent="0.25">
      <c r="A367" s="17" t="s">
        <v>2877</v>
      </c>
      <c r="B367" s="3" t="s">
        <v>2878</v>
      </c>
      <c r="D367" s="3" t="s">
        <v>42</v>
      </c>
      <c r="E367" s="417">
        <v>319.93</v>
      </c>
      <c r="F367" s="3" t="s">
        <v>4597</v>
      </c>
      <c r="G367" s="1">
        <v>1</v>
      </c>
      <c r="H367" s="1" t="s">
        <v>42</v>
      </c>
      <c r="I367" s="418">
        <v>46112</v>
      </c>
      <c r="K367" s="3" t="s">
        <v>4684</v>
      </c>
      <c r="M367" s="555" t="s">
        <v>5041</v>
      </c>
      <c r="N367" s="553" t="s">
        <v>5029</v>
      </c>
      <c r="P367" s="17" t="s">
        <v>4715</v>
      </c>
    </row>
    <row r="368" spans="1:16" x14ac:dyDescent="0.25">
      <c r="A368" s="17" t="s">
        <v>2748</v>
      </c>
      <c r="B368" s="3" t="s">
        <v>2749</v>
      </c>
      <c r="D368" s="3" t="s">
        <v>42</v>
      </c>
      <c r="E368" s="417">
        <v>480.43</v>
      </c>
      <c r="F368" s="3" t="s">
        <v>4532</v>
      </c>
      <c r="G368" s="1">
        <v>1</v>
      </c>
      <c r="H368" s="1" t="s">
        <v>42</v>
      </c>
      <c r="I368" s="418">
        <v>46112</v>
      </c>
      <c r="K368" s="3" t="s">
        <v>4663</v>
      </c>
      <c r="M368" s="555" t="s">
        <v>5041</v>
      </c>
      <c r="N368" s="553" t="s">
        <v>5029</v>
      </c>
      <c r="P368" s="17" t="s">
        <v>4715</v>
      </c>
    </row>
    <row r="369" spans="1:16" x14ac:dyDescent="0.25">
      <c r="A369" s="17" t="s">
        <v>2519</v>
      </c>
      <c r="B369" s="3" t="s">
        <v>2520</v>
      </c>
      <c r="D369" s="3" t="s">
        <v>42</v>
      </c>
      <c r="E369" s="417">
        <v>480.43</v>
      </c>
      <c r="F369" s="3" t="s">
        <v>4417</v>
      </c>
      <c r="G369" s="1">
        <v>4</v>
      </c>
      <c r="H369" s="1" t="s">
        <v>42</v>
      </c>
      <c r="I369" s="418">
        <v>46111</v>
      </c>
      <c r="K369" s="3" t="s">
        <v>511</v>
      </c>
      <c r="M369" s="555" t="s">
        <v>5040</v>
      </c>
      <c r="N369" s="553" t="s">
        <v>5030</v>
      </c>
      <c r="P369" s="17" t="s">
        <v>4692</v>
      </c>
    </row>
    <row r="370" spans="1:16" x14ac:dyDescent="0.25">
      <c r="A370" s="17" t="s">
        <v>2575</v>
      </c>
      <c r="B370" s="3" t="s">
        <v>2576</v>
      </c>
      <c r="D370" s="3" t="s">
        <v>42</v>
      </c>
      <c r="E370" s="417">
        <v>566.03000000000009</v>
      </c>
      <c r="F370" s="3" t="s">
        <v>4445</v>
      </c>
      <c r="G370" s="1">
        <v>1</v>
      </c>
      <c r="H370" s="1" t="s">
        <v>42</v>
      </c>
      <c r="I370" s="418">
        <v>46111</v>
      </c>
      <c r="K370" s="3" t="s">
        <v>521</v>
      </c>
      <c r="M370" s="555" t="s">
        <v>5040</v>
      </c>
      <c r="N370" s="553" t="s">
        <v>5027</v>
      </c>
      <c r="P370" s="17" t="s">
        <v>4715</v>
      </c>
    </row>
    <row r="371" spans="1:16" x14ac:dyDescent="0.25">
      <c r="A371" s="17" t="s">
        <v>2209</v>
      </c>
      <c r="B371" s="3" t="s">
        <v>2210</v>
      </c>
      <c r="C371" s="3" t="s">
        <v>3445</v>
      </c>
      <c r="E371" s="417">
        <v>269</v>
      </c>
      <c r="F371" s="3" t="s">
        <v>4261</v>
      </c>
      <c r="G371" s="1">
        <v>1</v>
      </c>
      <c r="I371" s="418">
        <v>46107</v>
      </c>
      <c r="J371" s="3" t="s">
        <v>4722</v>
      </c>
      <c r="K371" s="3" t="s">
        <v>4649</v>
      </c>
      <c r="M371" s="555" t="s">
        <v>5040</v>
      </c>
      <c r="N371" s="553" t="s">
        <v>5024</v>
      </c>
      <c r="P371" s="17" t="s">
        <v>27</v>
      </c>
    </row>
    <row r="372" spans="1:16" x14ac:dyDescent="0.25">
      <c r="A372" s="17" t="s">
        <v>1524</v>
      </c>
      <c r="B372" s="3" t="s">
        <v>1525</v>
      </c>
      <c r="C372" s="3" t="s">
        <v>3136</v>
      </c>
      <c r="E372" s="417">
        <v>229</v>
      </c>
      <c r="F372" s="3" t="s">
        <v>3901</v>
      </c>
      <c r="G372" s="1">
        <v>1</v>
      </c>
      <c r="I372" s="418">
        <v>46107</v>
      </c>
      <c r="J372" s="3" t="s">
        <v>4725</v>
      </c>
      <c r="K372" s="3" t="s">
        <v>4628</v>
      </c>
      <c r="M372" s="555" t="s">
        <v>5041</v>
      </c>
      <c r="N372" s="553" t="s">
        <v>5026</v>
      </c>
      <c r="P372" s="17" t="s">
        <v>27</v>
      </c>
    </row>
    <row r="373" spans="1:16" x14ac:dyDescent="0.25">
      <c r="A373" s="17" t="s">
        <v>1947</v>
      </c>
      <c r="B373" s="3" t="s">
        <v>1948</v>
      </c>
      <c r="C373" s="3" t="s">
        <v>3337</v>
      </c>
      <c r="E373" s="417">
        <v>320</v>
      </c>
      <c r="F373" s="3" t="s">
        <v>4129</v>
      </c>
      <c r="G373" s="1">
        <v>2</v>
      </c>
      <c r="I373" s="418">
        <v>46104</v>
      </c>
      <c r="K373" s="3" t="s">
        <v>4630</v>
      </c>
      <c r="M373" s="555" t="s">
        <v>5041</v>
      </c>
      <c r="N373" s="553" t="s">
        <v>5025</v>
      </c>
      <c r="P373" s="17" t="s">
        <v>21</v>
      </c>
    </row>
    <row r="374" spans="1:16" x14ac:dyDescent="0.25">
      <c r="A374" s="17" t="s">
        <v>2843</v>
      </c>
      <c r="B374" s="3" t="s">
        <v>2844</v>
      </c>
      <c r="C374" s="3" t="s">
        <v>3625</v>
      </c>
      <c r="E374" s="417">
        <v>448.6</v>
      </c>
      <c r="F374" s="3" t="s">
        <v>4580</v>
      </c>
      <c r="G374" s="1">
        <v>1</v>
      </c>
      <c r="I374" s="418">
        <v>46101</v>
      </c>
      <c r="J374" s="3" t="s">
        <v>4767</v>
      </c>
      <c r="K374" s="3" t="s">
        <v>470</v>
      </c>
      <c r="M374" s="555" t="s">
        <v>5040</v>
      </c>
      <c r="N374" s="553" t="s">
        <v>5024</v>
      </c>
      <c r="P374" s="17" t="s">
        <v>24</v>
      </c>
    </row>
    <row r="375" spans="1:16" x14ac:dyDescent="0.25">
      <c r="A375" s="17" t="s">
        <v>1112</v>
      </c>
      <c r="B375" s="3" t="s">
        <v>1113</v>
      </c>
      <c r="C375" s="3" t="s">
        <v>2971</v>
      </c>
      <c r="E375" s="417">
        <v>349</v>
      </c>
      <c r="F375" s="3" t="s">
        <v>3694</v>
      </c>
      <c r="G375" s="1">
        <v>5</v>
      </c>
      <c r="I375" s="418">
        <v>46094</v>
      </c>
      <c r="J375" s="3" t="s">
        <v>4724</v>
      </c>
      <c r="K375" s="3" t="s">
        <v>4631</v>
      </c>
      <c r="M375" s="555" t="s">
        <v>5041</v>
      </c>
      <c r="N375" s="553" t="s">
        <v>5026</v>
      </c>
      <c r="P375" s="17" t="s">
        <v>27</v>
      </c>
    </row>
    <row r="376" spans="1:16" x14ac:dyDescent="0.25">
      <c r="A376" s="17" t="s">
        <v>1402</v>
      </c>
      <c r="B376" s="3" t="s">
        <v>1403</v>
      </c>
      <c r="C376" s="3" t="s">
        <v>3080</v>
      </c>
      <c r="E376" s="417">
        <v>289</v>
      </c>
      <c r="F376" s="3" t="s">
        <v>3839</v>
      </c>
      <c r="G376" s="1">
        <v>3</v>
      </c>
      <c r="I376" s="418">
        <v>46090</v>
      </c>
      <c r="J376" s="3" t="s">
        <v>4728</v>
      </c>
      <c r="K376" s="3" t="s">
        <v>491</v>
      </c>
      <c r="M376" s="555" t="s">
        <v>5040</v>
      </c>
      <c r="N376" s="553" t="s">
        <v>5028</v>
      </c>
      <c r="P376" s="17" t="s">
        <v>27</v>
      </c>
    </row>
    <row r="377" spans="1:16" x14ac:dyDescent="0.25">
      <c r="A377" s="17" t="s">
        <v>1216</v>
      </c>
      <c r="B377" s="3" t="s">
        <v>1217</v>
      </c>
      <c r="C377" s="3" t="s">
        <v>3006</v>
      </c>
      <c r="E377" s="417">
        <v>299</v>
      </c>
      <c r="F377" s="3" t="s">
        <v>3746</v>
      </c>
      <c r="G377" s="1">
        <v>5</v>
      </c>
      <c r="I377" s="418">
        <v>46087</v>
      </c>
      <c r="J377" s="3" t="s">
        <v>4736</v>
      </c>
      <c r="K377" s="3" t="s">
        <v>4635</v>
      </c>
      <c r="M377" s="555" t="s">
        <v>5041</v>
      </c>
      <c r="N377" s="553" t="s">
        <v>5025</v>
      </c>
      <c r="P377" s="17" t="s">
        <v>27</v>
      </c>
    </row>
    <row r="378" spans="1:16" x14ac:dyDescent="0.25">
      <c r="A378" s="17" t="s">
        <v>1130</v>
      </c>
      <c r="B378" s="3" t="s">
        <v>1131</v>
      </c>
      <c r="C378" s="3" t="s">
        <v>2977</v>
      </c>
      <c r="E378" s="417">
        <v>329</v>
      </c>
      <c r="F378" s="3" t="s">
        <v>3703</v>
      </c>
      <c r="G378" s="1">
        <v>5</v>
      </c>
      <c r="I378" s="418">
        <v>46087</v>
      </c>
      <c r="J378" s="3" t="s">
        <v>4741</v>
      </c>
      <c r="K378" s="3" t="s">
        <v>492</v>
      </c>
      <c r="M378" s="555" t="s">
        <v>5040</v>
      </c>
      <c r="N378" s="553" t="s">
        <v>5028</v>
      </c>
      <c r="P378" s="17" t="s">
        <v>27</v>
      </c>
    </row>
    <row r="379" spans="1:16" x14ac:dyDescent="0.25">
      <c r="A379" s="17" t="s">
        <v>2621</v>
      </c>
      <c r="B379" s="3" t="s">
        <v>2622</v>
      </c>
      <c r="D379" s="3" t="s">
        <v>42</v>
      </c>
      <c r="E379" s="417">
        <v>437.63000000000005</v>
      </c>
      <c r="F379" s="3" t="s">
        <v>4468</v>
      </c>
      <c r="G379" s="1">
        <v>2</v>
      </c>
      <c r="H379" s="1" t="s">
        <v>42</v>
      </c>
      <c r="I379" s="418">
        <v>46083</v>
      </c>
      <c r="K379" s="3" t="s">
        <v>524</v>
      </c>
      <c r="M379" s="555" t="s">
        <v>5040</v>
      </c>
      <c r="N379" s="553" t="s">
        <v>5027</v>
      </c>
      <c r="P379" s="17" t="s">
        <v>4715</v>
      </c>
    </row>
    <row r="380" spans="1:16" x14ac:dyDescent="0.25">
      <c r="A380" s="17" t="s">
        <v>1366</v>
      </c>
      <c r="B380" s="3" t="s">
        <v>1367</v>
      </c>
      <c r="C380" s="3" t="s">
        <v>3063</v>
      </c>
      <c r="E380" s="417">
        <v>229</v>
      </c>
      <c r="F380" s="3" t="s">
        <v>3821</v>
      </c>
      <c r="G380" s="1">
        <v>2</v>
      </c>
      <c r="I380" s="418">
        <v>46082</v>
      </c>
      <c r="J380" s="3" t="s">
        <v>4768</v>
      </c>
      <c r="K380" s="3" t="s">
        <v>4638</v>
      </c>
      <c r="M380" s="555" t="s">
        <v>5041</v>
      </c>
      <c r="N380" s="553" t="s">
        <v>5026</v>
      </c>
      <c r="P380" s="17" t="s">
        <v>27</v>
      </c>
    </row>
    <row r="381" spans="1:16" x14ac:dyDescent="0.25">
      <c r="A381" s="17" t="s">
        <v>1562</v>
      </c>
      <c r="B381" s="3" t="s">
        <v>1563</v>
      </c>
      <c r="C381" s="3" t="s">
        <v>3151</v>
      </c>
      <c r="E381" s="417">
        <v>299</v>
      </c>
      <c r="F381" s="3" t="s">
        <v>3920</v>
      </c>
      <c r="G381" s="1">
        <v>1</v>
      </c>
      <c r="I381" s="418">
        <v>46081</v>
      </c>
      <c r="J381" s="3" t="s">
        <v>4735</v>
      </c>
      <c r="K381" s="3" t="s">
        <v>469</v>
      </c>
      <c r="M381" s="555" t="s">
        <v>5040</v>
      </c>
      <c r="N381" s="553" t="s">
        <v>5024</v>
      </c>
      <c r="P381" s="17" t="s">
        <v>27</v>
      </c>
    </row>
    <row r="382" spans="1:16" x14ac:dyDescent="0.25">
      <c r="A382" s="17" t="s">
        <v>2357</v>
      </c>
      <c r="B382" s="3" t="s">
        <v>2358</v>
      </c>
      <c r="C382" s="3" t="s">
        <v>3500</v>
      </c>
      <c r="E382" s="417">
        <v>249</v>
      </c>
      <c r="F382" s="3" t="s">
        <v>4336</v>
      </c>
      <c r="G382" s="1">
        <v>4</v>
      </c>
      <c r="I382" s="418">
        <v>46080</v>
      </c>
      <c r="J382" s="3" t="s">
        <v>4722</v>
      </c>
      <c r="K382" s="3" t="s">
        <v>4644</v>
      </c>
      <c r="M382" s="555" t="s">
        <v>5041</v>
      </c>
      <c r="N382" s="553" t="s">
        <v>5026</v>
      </c>
      <c r="P382" s="17" t="s">
        <v>27</v>
      </c>
    </row>
    <row r="383" spans="1:16" x14ac:dyDescent="0.25">
      <c r="A383" s="17" t="s">
        <v>1993</v>
      </c>
      <c r="B383" s="3" t="s">
        <v>1994</v>
      </c>
      <c r="C383" s="3" t="s">
        <v>3357</v>
      </c>
      <c r="E383" s="417">
        <v>249</v>
      </c>
      <c r="F383" s="3" t="s">
        <v>4152</v>
      </c>
      <c r="G383" s="1">
        <v>1</v>
      </c>
      <c r="I383" s="418">
        <v>46079</v>
      </c>
      <c r="J383" s="3" t="s">
        <v>4725</v>
      </c>
      <c r="K383" s="3" t="s">
        <v>465</v>
      </c>
      <c r="M383" s="555" t="s">
        <v>5040</v>
      </c>
      <c r="N383" s="553" t="s">
        <v>5024</v>
      </c>
      <c r="P383" s="17" t="s">
        <v>27</v>
      </c>
    </row>
    <row r="384" spans="1:16" x14ac:dyDescent="0.25">
      <c r="A384" s="17" t="s">
        <v>1296</v>
      </c>
      <c r="B384" s="3" t="s">
        <v>1297</v>
      </c>
      <c r="C384" s="3" t="s">
        <v>3037</v>
      </c>
      <c r="E384" s="417">
        <v>249</v>
      </c>
      <c r="F384" s="3" t="s">
        <v>3786</v>
      </c>
      <c r="G384" s="1">
        <v>1</v>
      </c>
      <c r="I384" s="418">
        <v>46079</v>
      </c>
      <c r="J384" s="3" t="s">
        <v>4731</v>
      </c>
      <c r="K384" s="3" t="s">
        <v>465</v>
      </c>
      <c r="M384" s="555" t="s">
        <v>5040</v>
      </c>
      <c r="N384" s="553" t="s">
        <v>5024</v>
      </c>
      <c r="P384" s="17" t="s">
        <v>27</v>
      </c>
    </row>
    <row r="385" spans="1:16" x14ac:dyDescent="0.25">
      <c r="A385" s="17" t="s">
        <v>2313</v>
      </c>
      <c r="B385" s="3" t="s">
        <v>2314</v>
      </c>
      <c r="C385" s="3" t="s">
        <v>3488</v>
      </c>
      <c r="E385" s="417">
        <v>249</v>
      </c>
      <c r="F385" s="3" t="s">
        <v>4314</v>
      </c>
      <c r="G385" s="1">
        <v>2</v>
      </c>
      <c r="I385" s="418">
        <v>46078</v>
      </c>
      <c r="J385" s="3" t="s">
        <v>4722</v>
      </c>
      <c r="K385" s="3" t="s">
        <v>472</v>
      </c>
      <c r="M385" s="555" t="s">
        <v>5040</v>
      </c>
      <c r="N385" s="553" t="s">
        <v>5024</v>
      </c>
      <c r="P385" s="17" t="s">
        <v>27</v>
      </c>
    </row>
    <row r="386" spans="1:16" x14ac:dyDescent="0.25">
      <c r="A386" s="17" t="s">
        <v>2291</v>
      </c>
      <c r="B386" s="3" t="s">
        <v>2292</v>
      </c>
      <c r="C386" s="3" t="s">
        <v>3477</v>
      </c>
      <c r="E386" s="417">
        <v>249</v>
      </c>
      <c r="F386" s="3" t="s">
        <v>4303</v>
      </c>
      <c r="G386" s="1">
        <v>2</v>
      </c>
      <c r="I386" s="418">
        <v>46078</v>
      </c>
      <c r="J386" s="3" t="s">
        <v>4722</v>
      </c>
      <c r="K386" s="3" t="s">
        <v>472</v>
      </c>
      <c r="M386" s="555" t="s">
        <v>5040</v>
      </c>
      <c r="N386" s="553" t="s">
        <v>5024</v>
      </c>
      <c r="P386" s="17" t="s">
        <v>27</v>
      </c>
    </row>
    <row r="387" spans="1:16" x14ac:dyDescent="0.25">
      <c r="A387" s="17" t="s">
        <v>1162</v>
      </c>
      <c r="B387" s="3" t="s">
        <v>1163</v>
      </c>
      <c r="C387" s="3" t="s">
        <v>2987</v>
      </c>
      <c r="E387" s="417">
        <v>329</v>
      </c>
      <c r="F387" s="3" t="s">
        <v>3719</v>
      </c>
      <c r="G387" s="1">
        <v>4</v>
      </c>
      <c r="I387" s="418">
        <v>46076</v>
      </c>
      <c r="J387" s="3" t="s">
        <v>4741</v>
      </c>
      <c r="K387" s="3" t="s">
        <v>492</v>
      </c>
      <c r="M387" s="555" t="s">
        <v>5040</v>
      </c>
      <c r="N387" s="553" t="s">
        <v>5028</v>
      </c>
      <c r="P387" s="17" t="s">
        <v>27</v>
      </c>
    </row>
    <row r="388" spans="1:16" x14ac:dyDescent="0.25">
      <c r="A388" s="17" t="s">
        <v>1582</v>
      </c>
      <c r="B388" s="3" t="s">
        <v>1583</v>
      </c>
      <c r="C388" s="3" t="s">
        <v>3158</v>
      </c>
      <c r="E388" s="417">
        <v>0</v>
      </c>
      <c r="F388" s="3" t="s">
        <v>3930</v>
      </c>
      <c r="G388" s="1">
        <v>2</v>
      </c>
      <c r="I388" s="418">
        <v>46073</v>
      </c>
      <c r="J388" s="3" t="s">
        <v>4728</v>
      </c>
      <c r="K388" s="3" t="s">
        <v>4622</v>
      </c>
      <c r="M388" s="555" t="s">
        <v>4622</v>
      </c>
      <c r="N388" s="553" t="s">
        <v>4643</v>
      </c>
      <c r="P388" s="17" t="s">
        <v>27</v>
      </c>
    </row>
    <row r="389" spans="1:16" x14ac:dyDescent="0.25">
      <c r="A389" s="17" t="s">
        <v>2611</v>
      </c>
      <c r="B389" s="3" t="s">
        <v>2612</v>
      </c>
      <c r="C389" s="3" t="s">
        <v>3580</v>
      </c>
      <c r="E389" s="417">
        <v>640.92999999999995</v>
      </c>
      <c r="F389" s="3" t="s">
        <v>4463</v>
      </c>
      <c r="G389" s="1">
        <v>1</v>
      </c>
      <c r="I389" s="418">
        <v>46065</v>
      </c>
      <c r="K389" s="3" t="s">
        <v>522</v>
      </c>
      <c r="M389" s="555" t="s">
        <v>5040</v>
      </c>
      <c r="N389" s="553" t="s">
        <v>5027</v>
      </c>
      <c r="P389" s="17" t="s">
        <v>4715</v>
      </c>
    </row>
    <row r="390" spans="1:16" x14ac:dyDescent="0.25">
      <c r="A390" s="17" t="s">
        <v>2597</v>
      </c>
      <c r="B390" s="3" t="s">
        <v>2598</v>
      </c>
      <c r="C390" s="3" t="s">
        <v>3575</v>
      </c>
      <c r="E390" s="417">
        <v>640.92999999999995</v>
      </c>
      <c r="F390" s="3" t="s">
        <v>4456</v>
      </c>
      <c r="G390" s="1">
        <v>3</v>
      </c>
      <c r="I390" s="418">
        <v>46065</v>
      </c>
      <c r="K390" s="3" t="s">
        <v>522</v>
      </c>
      <c r="M390" s="555" t="s">
        <v>5040</v>
      </c>
      <c r="N390" s="553" t="s">
        <v>5027</v>
      </c>
      <c r="P390" s="17" t="s">
        <v>4715</v>
      </c>
    </row>
    <row r="391" spans="1:16" x14ac:dyDescent="0.25">
      <c r="A391" s="17" t="s">
        <v>1030</v>
      </c>
      <c r="B391" s="3" t="s">
        <v>1031</v>
      </c>
      <c r="C391" s="3" t="s">
        <v>2940</v>
      </c>
      <c r="E391" s="417">
        <v>289</v>
      </c>
      <c r="F391" s="3" t="s">
        <v>3653</v>
      </c>
      <c r="G391" s="1">
        <v>12</v>
      </c>
      <c r="I391" s="418">
        <v>46063</v>
      </c>
      <c r="J391" s="3" t="s">
        <v>4736</v>
      </c>
      <c r="K391" s="3" t="s">
        <v>490</v>
      </c>
      <c r="M391" s="555" t="s">
        <v>5040</v>
      </c>
      <c r="N391" s="553" t="s">
        <v>5028</v>
      </c>
      <c r="P391" s="17" t="s">
        <v>27</v>
      </c>
    </row>
    <row r="392" spans="1:16" x14ac:dyDescent="0.25">
      <c r="A392" s="17" t="s">
        <v>2585</v>
      </c>
      <c r="B392" s="3" t="s">
        <v>2586</v>
      </c>
      <c r="C392" s="3" t="s">
        <v>3571</v>
      </c>
      <c r="E392" s="417">
        <v>501.83</v>
      </c>
      <c r="F392" s="3" t="s">
        <v>4450</v>
      </c>
      <c r="G392" s="1">
        <v>21</v>
      </c>
      <c r="I392" s="418">
        <v>46063</v>
      </c>
      <c r="K392" s="3" t="s">
        <v>513</v>
      </c>
      <c r="M392" s="555" t="s">
        <v>5040</v>
      </c>
      <c r="N392" s="553" t="s">
        <v>5030</v>
      </c>
      <c r="P392" s="17" t="s">
        <v>4692</v>
      </c>
    </row>
    <row r="393" spans="1:16" x14ac:dyDescent="0.25">
      <c r="A393" s="17" t="s">
        <v>2455</v>
      </c>
      <c r="B393" s="3" t="s">
        <v>2456</v>
      </c>
      <c r="D393" s="3" t="s">
        <v>42</v>
      </c>
      <c r="E393" s="417">
        <v>2138.9300000000003</v>
      </c>
      <c r="F393" s="3" t="s">
        <v>4385</v>
      </c>
      <c r="G393" s="1">
        <v>16</v>
      </c>
      <c r="H393" s="1" t="s">
        <v>42</v>
      </c>
      <c r="I393" s="418">
        <v>46062</v>
      </c>
      <c r="K393" s="3" t="s">
        <v>4663</v>
      </c>
      <c r="M393" s="555" t="s">
        <v>5041</v>
      </c>
      <c r="N393" s="553" t="s">
        <v>5029</v>
      </c>
      <c r="P393" s="17" t="s">
        <v>4715</v>
      </c>
    </row>
    <row r="394" spans="1:16" x14ac:dyDescent="0.25">
      <c r="A394" s="17" t="s">
        <v>2609</v>
      </c>
      <c r="B394" s="3" t="s">
        <v>2610</v>
      </c>
      <c r="C394" s="3" t="s">
        <v>3579</v>
      </c>
      <c r="E394" s="417">
        <v>191.53</v>
      </c>
      <c r="F394" s="3" t="s">
        <v>4462</v>
      </c>
      <c r="G394" s="1">
        <v>18</v>
      </c>
      <c r="I394" s="418">
        <v>46060</v>
      </c>
      <c r="K394" s="3" t="s">
        <v>524</v>
      </c>
      <c r="M394" s="555" t="s">
        <v>5040</v>
      </c>
      <c r="N394" s="553" t="s">
        <v>5027</v>
      </c>
      <c r="P394" s="17" t="s">
        <v>4715</v>
      </c>
    </row>
    <row r="395" spans="1:16" x14ac:dyDescent="0.25">
      <c r="A395" s="17" t="s">
        <v>2387</v>
      </c>
      <c r="B395" s="3" t="s">
        <v>2388</v>
      </c>
      <c r="C395" s="3" t="s">
        <v>3513</v>
      </c>
      <c r="E395" s="417">
        <v>234.33</v>
      </c>
      <c r="F395" s="3" t="s">
        <v>4351</v>
      </c>
      <c r="G395" s="1">
        <v>1</v>
      </c>
      <c r="I395" s="418">
        <v>46059</v>
      </c>
      <c r="K395" s="3" t="s">
        <v>4657</v>
      </c>
      <c r="M395" s="555" t="s">
        <v>5040</v>
      </c>
      <c r="N395" s="553" t="s">
        <v>5032</v>
      </c>
      <c r="P395" s="17" t="s">
        <v>4713</v>
      </c>
    </row>
    <row r="396" spans="1:16" x14ac:dyDescent="0.25">
      <c r="A396" s="17" t="s">
        <v>1959</v>
      </c>
      <c r="B396" s="3" t="s">
        <v>1960</v>
      </c>
      <c r="C396" s="3" t="s">
        <v>3342</v>
      </c>
      <c r="E396" s="417">
        <v>260</v>
      </c>
      <c r="F396" s="3" t="s">
        <v>4135</v>
      </c>
      <c r="G396" s="1">
        <v>3</v>
      </c>
      <c r="I396" s="418">
        <v>46054</v>
      </c>
      <c r="J396" s="3" t="s">
        <v>4769</v>
      </c>
      <c r="K396" s="3" t="s">
        <v>4634</v>
      </c>
      <c r="M396" s="555" t="s">
        <v>5041</v>
      </c>
      <c r="N396" s="553" t="s">
        <v>5025</v>
      </c>
      <c r="P396" s="17" t="s">
        <v>21</v>
      </c>
    </row>
    <row r="397" spans="1:16" x14ac:dyDescent="0.25">
      <c r="A397" s="17" t="s">
        <v>2110</v>
      </c>
      <c r="B397" s="3" t="s">
        <v>2111</v>
      </c>
      <c r="C397" s="3" t="s">
        <v>3403</v>
      </c>
      <c r="E397" s="417">
        <v>209</v>
      </c>
      <c r="F397" s="3" t="s">
        <v>4211</v>
      </c>
      <c r="G397" s="1">
        <v>1</v>
      </c>
      <c r="I397" s="418">
        <v>46052</v>
      </c>
      <c r="J397" s="3" t="s">
        <v>4770</v>
      </c>
      <c r="K397" s="3" t="s">
        <v>466</v>
      </c>
      <c r="M397" s="555" t="s">
        <v>5040</v>
      </c>
      <c r="N397" s="553" t="s">
        <v>5024</v>
      </c>
      <c r="P397" s="17" t="s">
        <v>27</v>
      </c>
    </row>
    <row r="398" spans="1:16" x14ac:dyDescent="0.25">
      <c r="A398" s="17" t="s">
        <v>2285</v>
      </c>
      <c r="B398" s="3" t="s">
        <v>2286</v>
      </c>
      <c r="C398" s="3" t="s">
        <v>3474</v>
      </c>
      <c r="E398" s="417">
        <v>249</v>
      </c>
      <c r="F398" s="3" t="s">
        <v>4300</v>
      </c>
      <c r="G398" s="1">
        <v>1</v>
      </c>
      <c r="I398" s="418">
        <v>46052</v>
      </c>
      <c r="J398" s="3" t="s">
        <v>4722</v>
      </c>
      <c r="K398" s="3" t="s">
        <v>469</v>
      </c>
      <c r="M398" s="555" t="s">
        <v>5040</v>
      </c>
      <c r="N398" s="553" t="s">
        <v>5024</v>
      </c>
      <c r="P398" s="17" t="s">
        <v>27</v>
      </c>
    </row>
    <row r="399" spans="1:16" x14ac:dyDescent="0.25">
      <c r="A399" s="17" t="s">
        <v>1979</v>
      </c>
      <c r="B399" s="3" t="s">
        <v>1980</v>
      </c>
      <c r="C399" s="3" t="s">
        <v>3350</v>
      </c>
      <c r="E399" s="417">
        <v>299</v>
      </c>
      <c r="F399" s="3" t="s">
        <v>4145</v>
      </c>
      <c r="G399" s="1">
        <v>1</v>
      </c>
      <c r="I399" s="418">
        <v>46045</v>
      </c>
      <c r="J399" s="3" t="s">
        <v>44</v>
      </c>
      <c r="K399" s="3" t="s">
        <v>4647</v>
      </c>
      <c r="M399" s="555" t="s">
        <v>5040</v>
      </c>
      <c r="N399" s="553" t="s">
        <v>5024</v>
      </c>
      <c r="P399" s="17" t="s">
        <v>28</v>
      </c>
    </row>
    <row r="400" spans="1:16" x14ac:dyDescent="0.25">
      <c r="A400" s="17" t="s">
        <v>2819</v>
      </c>
      <c r="B400" s="3" t="s">
        <v>2820</v>
      </c>
      <c r="C400" s="3" t="s">
        <v>3621</v>
      </c>
      <c r="E400" s="417">
        <v>290</v>
      </c>
      <c r="F400" s="3" t="s">
        <v>4568</v>
      </c>
      <c r="G400" s="1">
        <v>4</v>
      </c>
      <c r="I400" s="418">
        <v>46041</v>
      </c>
      <c r="K400" s="3" t="s">
        <v>4621</v>
      </c>
      <c r="M400" s="555" t="s">
        <v>4621</v>
      </c>
      <c r="N400" s="553" t="s">
        <v>4621</v>
      </c>
      <c r="O400" s="3" t="s">
        <v>41</v>
      </c>
      <c r="P400" s="17" t="s">
        <v>21</v>
      </c>
    </row>
    <row r="401" spans="1:16" x14ac:dyDescent="0.25">
      <c r="A401" s="17" t="s">
        <v>2821</v>
      </c>
      <c r="B401" s="3" t="s">
        <v>2822</v>
      </c>
      <c r="C401" s="3" t="s">
        <v>3622</v>
      </c>
      <c r="E401" s="417">
        <v>290</v>
      </c>
      <c r="F401" s="3" t="s">
        <v>4569</v>
      </c>
      <c r="G401" s="1">
        <v>4</v>
      </c>
      <c r="I401" s="418">
        <v>46041</v>
      </c>
      <c r="K401" s="3" t="s">
        <v>4621</v>
      </c>
      <c r="M401" s="555" t="s">
        <v>4621</v>
      </c>
      <c r="N401" s="553" t="s">
        <v>4621</v>
      </c>
      <c r="O401" s="3" t="s">
        <v>41</v>
      </c>
      <c r="P401" s="17" t="s">
        <v>21</v>
      </c>
    </row>
    <row r="402" spans="1:16" x14ac:dyDescent="0.25">
      <c r="A402" s="17" t="s">
        <v>2879</v>
      </c>
      <c r="B402" s="3" t="s">
        <v>2880</v>
      </c>
      <c r="D402" s="3" t="s">
        <v>42</v>
      </c>
      <c r="E402" s="417">
        <v>360</v>
      </c>
      <c r="F402" s="3" t="s">
        <v>4598</v>
      </c>
      <c r="G402" s="1">
        <v>1</v>
      </c>
      <c r="H402" s="1" t="s">
        <v>42</v>
      </c>
      <c r="I402" s="418">
        <v>46041</v>
      </c>
      <c r="K402" s="3" t="s">
        <v>4690</v>
      </c>
      <c r="L402" s="573" t="s">
        <v>43</v>
      </c>
      <c r="M402" s="555" t="s">
        <v>5042</v>
      </c>
      <c r="N402" s="553" t="s">
        <v>5036</v>
      </c>
      <c r="P402" s="17" t="s">
        <v>45</v>
      </c>
    </row>
    <row r="403" spans="1:16" x14ac:dyDescent="0.25">
      <c r="A403" s="17" t="s">
        <v>2823</v>
      </c>
      <c r="B403" s="3" t="s">
        <v>2824</v>
      </c>
      <c r="C403" s="3" t="s">
        <v>3623</v>
      </c>
      <c r="E403" s="417">
        <v>57</v>
      </c>
      <c r="F403" s="3" t="s">
        <v>4570</v>
      </c>
      <c r="G403" s="1">
        <v>6</v>
      </c>
      <c r="I403" s="418">
        <v>46041</v>
      </c>
      <c r="J403" s="3" t="s">
        <v>4769</v>
      </c>
      <c r="K403" s="3" t="s">
        <v>4621</v>
      </c>
      <c r="M403" s="555" t="s">
        <v>4621</v>
      </c>
      <c r="N403" s="553" t="s">
        <v>4621</v>
      </c>
      <c r="O403" s="3" t="s">
        <v>41</v>
      </c>
      <c r="P403" s="17" t="s">
        <v>21</v>
      </c>
    </row>
    <row r="404" spans="1:16" x14ac:dyDescent="0.25">
      <c r="A404" s="17" t="s">
        <v>2497</v>
      </c>
      <c r="B404" s="3" t="s">
        <v>2498</v>
      </c>
      <c r="C404" s="3" t="s">
        <v>3551</v>
      </c>
      <c r="E404" s="417">
        <v>480.43</v>
      </c>
      <c r="F404" s="3" t="s">
        <v>4406</v>
      </c>
      <c r="G404" s="1">
        <v>6</v>
      </c>
      <c r="I404" s="418">
        <v>46036</v>
      </c>
      <c r="J404" s="3" t="s">
        <v>4723</v>
      </c>
      <c r="K404" s="3" t="s">
        <v>4673</v>
      </c>
      <c r="M404" s="555" t="s">
        <v>5041</v>
      </c>
      <c r="N404" s="553" t="s">
        <v>5022</v>
      </c>
      <c r="P404" s="17" t="s">
        <v>4692</v>
      </c>
    </row>
    <row r="405" spans="1:16" x14ac:dyDescent="0.25">
      <c r="A405" s="17" t="s">
        <v>1144</v>
      </c>
      <c r="B405" s="3" t="s">
        <v>1145</v>
      </c>
      <c r="C405" s="3" t="s">
        <v>2983</v>
      </c>
      <c r="E405" s="417">
        <v>299</v>
      </c>
      <c r="F405" s="3" t="s">
        <v>3710</v>
      </c>
      <c r="G405" s="1">
        <v>6</v>
      </c>
      <c r="I405" s="418">
        <v>46030</v>
      </c>
      <c r="J405" s="3" t="s">
        <v>4736</v>
      </c>
      <c r="K405" s="3" t="s">
        <v>4630</v>
      </c>
      <c r="M405" s="555" t="s">
        <v>5041</v>
      </c>
      <c r="N405" s="553" t="s">
        <v>5025</v>
      </c>
      <c r="P405" s="17" t="s">
        <v>27</v>
      </c>
    </row>
    <row r="406" spans="1:16" x14ac:dyDescent="0.25">
      <c r="A406" s="17" t="s">
        <v>2781</v>
      </c>
      <c r="B406" s="3" t="s">
        <v>2782</v>
      </c>
      <c r="C406" s="3" t="s">
        <v>3620</v>
      </c>
      <c r="E406" s="417">
        <v>260</v>
      </c>
      <c r="F406" s="3" t="s">
        <v>4549</v>
      </c>
      <c r="G406" s="1">
        <v>2</v>
      </c>
      <c r="I406" s="418">
        <v>46030</v>
      </c>
      <c r="K406" s="3" t="s">
        <v>4634</v>
      </c>
      <c r="M406" s="555" t="s">
        <v>5041</v>
      </c>
      <c r="N406" s="553" t="s">
        <v>5025</v>
      </c>
      <c r="P406" s="17" t="s">
        <v>21</v>
      </c>
    </row>
    <row r="407" spans="1:16" x14ac:dyDescent="0.25">
      <c r="A407" s="17" t="s">
        <v>2706</v>
      </c>
      <c r="B407" s="3" t="s">
        <v>2707</v>
      </c>
      <c r="E407" s="417">
        <v>569</v>
      </c>
      <c r="F407" s="3" t="s">
        <v>4511</v>
      </c>
      <c r="G407" s="1">
        <v>4</v>
      </c>
      <c r="H407" s="1" t="s">
        <v>42</v>
      </c>
      <c r="I407" s="418">
        <v>46015</v>
      </c>
      <c r="K407" s="3" t="s">
        <v>626</v>
      </c>
      <c r="L407" s="573" t="s">
        <v>43</v>
      </c>
      <c r="M407" s="555" t="s">
        <v>5042</v>
      </c>
      <c r="N407" s="553" t="s">
        <v>5038</v>
      </c>
      <c r="P407" s="17" t="s">
        <v>4715</v>
      </c>
    </row>
    <row r="408" spans="1:16" x14ac:dyDescent="0.25">
      <c r="A408" s="17" t="s">
        <v>2777</v>
      </c>
      <c r="B408" s="3" t="s">
        <v>2778</v>
      </c>
      <c r="C408" s="3" t="s">
        <v>3618</v>
      </c>
      <c r="E408" s="417">
        <v>200</v>
      </c>
      <c r="F408" s="3" t="s">
        <v>4547</v>
      </c>
      <c r="G408" s="1">
        <v>3</v>
      </c>
      <c r="I408" s="418">
        <v>46013</v>
      </c>
      <c r="J408" s="3" t="s">
        <v>4771</v>
      </c>
      <c r="K408" s="3" t="s">
        <v>4621</v>
      </c>
      <c r="M408" s="555" t="s">
        <v>4621</v>
      </c>
      <c r="N408" s="553" t="s">
        <v>4621</v>
      </c>
      <c r="O408" s="3" t="s">
        <v>41</v>
      </c>
      <c r="P408" s="17" t="s">
        <v>21</v>
      </c>
    </row>
    <row r="409" spans="1:16" x14ac:dyDescent="0.25">
      <c r="A409" s="17" t="s">
        <v>2698</v>
      </c>
      <c r="B409" s="3" t="s">
        <v>2699</v>
      </c>
      <c r="C409" s="3" t="s">
        <v>3601</v>
      </c>
      <c r="E409" s="417">
        <v>426.93</v>
      </c>
      <c r="F409" s="3" t="s">
        <v>4507</v>
      </c>
      <c r="G409" s="1">
        <v>1</v>
      </c>
      <c r="I409" s="418">
        <v>46011</v>
      </c>
      <c r="J409" s="3" t="s">
        <v>4718</v>
      </c>
      <c r="K409" s="3" t="s">
        <v>4668</v>
      </c>
      <c r="M409" s="555" t="s">
        <v>5041</v>
      </c>
      <c r="N409" s="553" t="s">
        <v>5022</v>
      </c>
      <c r="P409" s="17" t="s">
        <v>4692</v>
      </c>
    </row>
    <row r="410" spans="1:16" x14ac:dyDescent="0.25">
      <c r="A410" s="17" t="s">
        <v>1452</v>
      </c>
      <c r="B410" s="3" t="s">
        <v>1453</v>
      </c>
      <c r="C410" s="3" t="s">
        <v>3102</v>
      </c>
      <c r="E410" s="417">
        <v>299</v>
      </c>
      <c r="F410" s="3" t="s">
        <v>3864</v>
      </c>
      <c r="G410" s="1">
        <v>1</v>
      </c>
      <c r="I410" s="418">
        <v>46009</v>
      </c>
      <c r="J410" s="3" t="s">
        <v>4719</v>
      </c>
      <c r="K410" s="3" t="s">
        <v>4621</v>
      </c>
      <c r="M410" s="555" t="s">
        <v>4620</v>
      </c>
      <c r="N410" s="553" t="s">
        <v>39</v>
      </c>
      <c r="O410" s="3" t="s">
        <v>4697</v>
      </c>
      <c r="P410" s="17" t="s">
        <v>27</v>
      </c>
    </row>
    <row r="411" spans="1:16" x14ac:dyDescent="0.25">
      <c r="A411" s="17" t="s">
        <v>1953</v>
      </c>
      <c r="B411" s="3" t="s">
        <v>1954</v>
      </c>
      <c r="C411" s="3" t="s">
        <v>3339</v>
      </c>
      <c r="E411" s="417">
        <v>299</v>
      </c>
      <c r="F411" s="3" t="s">
        <v>4132</v>
      </c>
      <c r="G411" s="1">
        <v>1</v>
      </c>
      <c r="I411" s="418">
        <v>46008</v>
      </c>
      <c r="J411" s="3" t="s">
        <v>4772</v>
      </c>
      <c r="K411" s="3" t="s">
        <v>4646</v>
      </c>
      <c r="M411" s="555" t="s">
        <v>5041</v>
      </c>
      <c r="N411" s="553" t="s">
        <v>5026</v>
      </c>
      <c r="P411" s="17" t="s">
        <v>28</v>
      </c>
    </row>
    <row r="412" spans="1:16" x14ac:dyDescent="0.25">
      <c r="A412" s="17" t="s">
        <v>2682</v>
      </c>
      <c r="B412" s="3" t="s">
        <v>2683</v>
      </c>
      <c r="C412" s="3" t="s">
        <v>3596</v>
      </c>
      <c r="E412" s="417">
        <v>394.83000000000004</v>
      </c>
      <c r="F412" s="3" t="s">
        <v>4499</v>
      </c>
      <c r="G412" s="1">
        <v>2</v>
      </c>
      <c r="I412" s="418">
        <v>46007</v>
      </c>
      <c r="K412" s="3" t="s">
        <v>510</v>
      </c>
      <c r="M412" s="555" t="s">
        <v>5040</v>
      </c>
      <c r="N412" s="553" t="s">
        <v>5030</v>
      </c>
      <c r="P412" s="17" t="s">
        <v>4692</v>
      </c>
    </row>
    <row r="413" spans="1:16" x14ac:dyDescent="0.25">
      <c r="A413" s="17" t="s">
        <v>1042</v>
      </c>
      <c r="B413" s="3" t="s">
        <v>1043</v>
      </c>
      <c r="C413" s="3" t="s">
        <v>2943</v>
      </c>
      <c r="E413" s="417">
        <v>269</v>
      </c>
      <c r="F413" s="3" t="s">
        <v>3659</v>
      </c>
      <c r="G413" s="1">
        <v>6</v>
      </c>
      <c r="I413" s="418">
        <v>46006</v>
      </c>
      <c r="J413" s="3" t="s">
        <v>4724</v>
      </c>
      <c r="K413" s="3" t="s">
        <v>493</v>
      </c>
      <c r="M413" s="555" t="s">
        <v>5040</v>
      </c>
      <c r="N413" s="553" t="s">
        <v>5024</v>
      </c>
      <c r="P413" s="17" t="s">
        <v>27</v>
      </c>
    </row>
    <row r="414" spans="1:16" x14ac:dyDescent="0.25">
      <c r="A414" s="17" t="s">
        <v>1138</v>
      </c>
      <c r="B414" s="3" t="s">
        <v>1139</v>
      </c>
      <c r="C414" s="3" t="s">
        <v>2981</v>
      </c>
      <c r="E414" s="417">
        <v>229</v>
      </c>
      <c r="F414" s="3" t="s">
        <v>3707</v>
      </c>
      <c r="G414" s="1">
        <v>6</v>
      </c>
      <c r="I414" s="418">
        <v>46006</v>
      </c>
      <c r="J414" s="3" t="s">
        <v>4736</v>
      </c>
      <c r="K414" s="3" t="s">
        <v>4632</v>
      </c>
      <c r="M414" s="555" t="s">
        <v>5041</v>
      </c>
      <c r="N414" s="553" t="s">
        <v>5025</v>
      </c>
      <c r="P414" s="17" t="s">
        <v>27</v>
      </c>
    </row>
    <row r="415" spans="1:16" x14ac:dyDescent="0.25">
      <c r="A415" s="17" t="s">
        <v>2243</v>
      </c>
      <c r="B415" s="3" t="s">
        <v>2244</v>
      </c>
      <c r="C415" s="3" t="s">
        <v>3459</v>
      </c>
      <c r="E415" s="417">
        <v>299</v>
      </c>
      <c r="F415" s="3" t="s">
        <v>4278</v>
      </c>
      <c r="G415" s="1">
        <v>5</v>
      </c>
      <c r="I415" s="418">
        <v>46006</v>
      </c>
      <c r="J415" s="3" t="s">
        <v>4722</v>
      </c>
      <c r="K415" s="3" t="s">
        <v>471</v>
      </c>
      <c r="M415" s="555" t="s">
        <v>5040</v>
      </c>
      <c r="N415" s="553" t="s">
        <v>5024</v>
      </c>
      <c r="P415" s="17" t="s">
        <v>27</v>
      </c>
    </row>
    <row r="416" spans="1:16" x14ac:dyDescent="0.25">
      <c r="A416" s="17" t="s">
        <v>1020</v>
      </c>
      <c r="B416" s="3" t="s">
        <v>1021</v>
      </c>
      <c r="C416" s="3" t="s">
        <v>2935</v>
      </c>
      <c r="E416" s="417">
        <v>329</v>
      </c>
      <c r="F416" s="3" t="s">
        <v>3648</v>
      </c>
      <c r="G416" s="1">
        <v>13</v>
      </c>
      <c r="I416" s="418">
        <v>46003</v>
      </c>
      <c r="J416" s="3" t="s">
        <v>4738</v>
      </c>
      <c r="K416" s="3" t="s">
        <v>4621</v>
      </c>
      <c r="M416" s="555" t="s">
        <v>4620</v>
      </c>
      <c r="N416" s="553" t="s">
        <v>39</v>
      </c>
      <c r="O416" s="3" t="s">
        <v>4696</v>
      </c>
      <c r="P416" s="17" t="s">
        <v>27</v>
      </c>
    </row>
    <row r="417" spans="1:16" x14ac:dyDescent="0.25">
      <c r="A417" s="17" t="s">
        <v>1032</v>
      </c>
      <c r="B417" s="3" t="s">
        <v>1033</v>
      </c>
      <c r="C417" s="3" t="s">
        <v>2941</v>
      </c>
      <c r="E417" s="417">
        <v>279</v>
      </c>
      <c r="F417" s="3" t="s">
        <v>3654</v>
      </c>
      <c r="G417" s="1">
        <v>12</v>
      </c>
      <c r="I417" s="418">
        <v>46002</v>
      </c>
      <c r="J417" s="3" t="s">
        <v>4736</v>
      </c>
      <c r="K417" s="3" t="s">
        <v>490</v>
      </c>
      <c r="M417" s="555" t="s">
        <v>5040</v>
      </c>
      <c r="N417" s="553" t="s">
        <v>5028</v>
      </c>
      <c r="P417" s="17" t="s">
        <v>27</v>
      </c>
    </row>
    <row r="418" spans="1:16" x14ac:dyDescent="0.25">
      <c r="A418" s="17" t="s">
        <v>1500</v>
      </c>
      <c r="B418" s="3" t="s">
        <v>1501</v>
      </c>
      <c r="C418" s="3" t="s">
        <v>3126</v>
      </c>
      <c r="E418" s="417">
        <v>329</v>
      </c>
      <c r="F418" s="3" t="s">
        <v>3889</v>
      </c>
      <c r="G418" s="1">
        <v>2</v>
      </c>
      <c r="I418" s="418">
        <v>46001</v>
      </c>
      <c r="J418" s="3" t="s">
        <v>4749</v>
      </c>
      <c r="K418" s="3" t="s">
        <v>4627</v>
      </c>
      <c r="M418" s="555" t="s">
        <v>5040</v>
      </c>
      <c r="N418" s="553" t="s">
        <v>5028</v>
      </c>
      <c r="P418" s="17" t="s">
        <v>27</v>
      </c>
    </row>
    <row r="419" spans="1:16" x14ac:dyDescent="0.25">
      <c r="A419" s="17" t="s">
        <v>2025</v>
      </c>
      <c r="B419" s="3" t="s">
        <v>2026</v>
      </c>
      <c r="C419" s="3" t="s">
        <v>3373</v>
      </c>
      <c r="E419" s="417">
        <v>249</v>
      </c>
      <c r="F419" s="3" t="s">
        <v>4168</v>
      </c>
      <c r="G419" s="1">
        <v>1</v>
      </c>
      <c r="I419" s="418">
        <v>46001</v>
      </c>
      <c r="J419" s="3" t="s">
        <v>4722</v>
      </c>
      <c r="K419" s="3" t="s">
        <v>468</v>
      </c>
      <c r="M419" s="555" t="s">
        <v>5040</v>
      </c>
      <c r="N419" s="553" t="s">
        <v>5024</v>
      </c>
      <c r="P419" s="17" t="s">
        <v>27</v>
      </c>
    </row>
    <row r="420" spans="1:16" x14ac:dyDescent="0.25">
      <c r="A420" s="17" t="s">
        <v>2539</v>
      </c>
      <c r="B420" s="3" t="s">
        <v>2540</v>
      </c>
      <c r="C420" s="3" t="s">
        <v>3558</v>
      </c>
      <c r="E420" s="417">
        <v>426.93</v>
      </c>
      <c r="F420" s="3" t="s">
        <v>4427</v>
      </c>
      <c r="G420" s="1">
        <v>5</v>
      </c>
      <c r="I420" s="418">
        <v>45995</v>
      </c>
      <c r="K420" s="3" t="s">
        <v>514</v>
      </c>
      <c r="M420" s="555" t="s">
        <v>5040</v>
      </c>
      <c r="N420" s="553" t="s">
        <v>5031</v>
      </c>
      <c r="P420" s="17" t="s">
        <v>4715</v>
      </c>
    </row>
    <row r="421" spans="1:16" x14ac:dyDescent="0.25">
      <c r="A421" s="17" t="s">
        <v>2211</v>
      </c>
      <c r="B421" s="3" t="s">
        <v>2212</v>
      </c>
      <c r="C421" s="3" t="s">
        <v>3446</v>
      </c>
      <c r="E421" s="417">
        <v>269</v>
      </c>
      <c r="F421" s="3" t="s">
        <v>4262</v>
      </c>
      <c r="G421" s="1">
        <v>1</v>
      </c>
      <c r="I421" s="418">
        <v>45994</v>
      </c>
      <c r="J421" s="3" t="s">
        <v>4724</v>
      </c>
      <c r="K421" s="3" t="s">
        <v>493</v>
      </c>
      <c r="M421" s="555" t="s">
        <v>5040</v>
      </c>
      <c r="N421" s="553" t="s">
        <v>5024</v>
      </c>
      <c r="P421" s="17" t="s">
        <v>27</v>
      </c>
    </row>
    <row r="422" spans="1:16" x14ac:dyDescent="0.25">
      <c r="A422" s="17" t="s">
        <v>2106</v>
      </c>
      <c r="B422" s="3" t="s">
        <v>2107</v>
      </c>
      <c r="C422" s="3" t="s">
        <v>3402</v>
      </c>
      <c r="E422" s="417">
        <v>249</v>
      </c>
      <c r="F422" s="3" t="s">
        <v>4209</v>
      </c>
      <c r="G422" s="1">
        <v>1</v>
      </c>
      <c r="I422" s="418">
        <v>45988</v>
      </c>
      <c r="J422" s="3" t="s">
        <v>4731</v>
      </c>
      <c r="K422" s="3" t="s">
        <v>465</v>
      </c>
      <c r="M422" s="555" t="s">
        <v>5040</v>
      </c>
      <c r="N422" s="553" t="s">
        <v>5024</v>
      </c>
      <c r="P422" s="17" t="s">
        <v>27</v>
      </c>
    </row>
    <row r="423" spans="1:16" x14ac:dyDescent="0.25">
      <c r="A423" s="17" t="s">
        <v>2257</v>
      </c>
      <c r="B423" s="3" t="s">
        <v>2258</v>
      </c>
      <c r="C423" s="3" t="s">
        <v>3464</v>
      </c>
      <c r="E423" s="417">
        <v>399</v>
      </c>
      <c r="F423" s="3" t="s">
        <v>4285</v>
      </c>
      <c r="G423" s="1">
        <v>2</v>
      </c>
      <c r="I423" s="418">
        <v>45988</v>
      </c>
      <c r="J423" s="3" t="s">
        <v>4728</v>
      </c>
      <c r="K423" s="3" t="s">
        <v>491</v>
      </c>
      <c r="M423" s="555" t="s">
        <v>5040</v>
      </c>
      <c r="N423" s="553" t="s">
        <v>5028</v>
      </c>
      <c r="P423" s="17" t="s">
        <v>27</v>
      </c>
    </row>
    <row r="424" spans="1:16" x14ac:dyDescent="0.25">
      <c r="A424" s="17" t="s">
        <v>2295</v>
      </c>
      <c r="B424" s="3" t="s">
        <v>2296</v>
      </c>
      <c r="C424" s="3" t="s">
        <v>3479</v>
      </c>
      <c r="E424" s="417">
        <v>259</v>
      </c>
      <c r="F424" s="3" t="s">
        <v>4305</v>
      </c>
      <c r="G424" s="1">
        <v>3</v>
      </c>
      <c r="I424" s="418">
        <v>45988</v>
      </c>
      <c r="J424" s="3" t="s">
        <v>4722</v>
      </c>
      <c r="K424" s="3" t="s">
        <v>4642</v>
      </c>
      <c r="M424" s="555" t="s">
        <v>5040</v>
      </c>
      <c r="N424" s="553" t="s">
        <v>5024</v>
      </c>
      <c r="P424" s="17" t="s">
        <v>27</v>
      </c>
    </row>
    <row r="425" spans="1:16" x14ac:dyDescent="0.25">
      <c r="A425" s="17" t="s">
        <v>2779</v>
      </c>
      <c r="B425" s="3" t="s">
        <v>2780</v>
      </c>
      <c r="C425" s="3" t="s">
        <v>3619</v>
      </c>
      <c r="E425" s="417">
        <v>260</v>
      </c>
      <c r="F425" s="3" t="s">
        <v>4548</v>
      </c>
      <c r="G425" s="1">
        <v>2</v>
      </c>
      <c r="I425" s="418">
        <v>45988</v>
      </c>
      <c r="K425" s="3" t="s">
        <v>4634</v>
      </c>
      <c r="M425" s="555" t="s">
        <v>5041</v>
      </c>
      <c r="N425" s="553" t="s">
        <v>5025</v>
      </c>
      <c r="P425" s="17" t="s">
        <v>21</v>
      </c>
    </row>
    <row r="426" spans="1:16" x14ac:dyDescent="0.25">
      <c r="A426" s="17" t="s">
        <v>1588</v>
      </c>
      <c r="B426" s="3" t="s">
        <v>1589</v>
      </c>
      <c r="C426" s="3" t="s">
        <v>3161</v>
      </c>
      <c r="E426" s="417">
        <v>289</v>
      </c>
      <c r="F426" s="3" t="s">
        <v>3933</v>
      </c>
      <c r="G426" s="1">
        <v>2</v>
      </c>
      <c r="I426" s="418">
        <v>45987</v>
      </c>
      <c r="J426" s="3" t="s">
        <v>4728</v>
      </c>
      <c r="K426" s="3" t="s">
        <v>490</v>
      </c>
      <c r="M426" s="555" t="s">
        <v>5040</v>
      </c>
      <c r="N426" s="553" t="s">
        <v>5028</v>
      </c>
      <c r="P426" s="17" t="s">
        <v>27</v>
      </c>
    </row>
    <row r="427" spans="1:16" x14ac:dyDescent="0.25">
      <c r="A427" s="17" t="s">
        <v>1006</v>
      </c>
      <c r="B427" s="3" t="s">
        <v>1007</v>
      </c>
      <c r="C427" s="3" t="s">
        <v>2930</v>
      </c>
      <c r="E427" s="417">
        <v>329</v>
      </c>
      <c r="F427" s="3" t="s">
        <v>3641</v>
      </c>
      <c r="G427" s="1">
        <v>5</v>
      </c>
      <c r="I427" s="418">
        <v>45987</v>
      </c>
      <c r="J427" s="3" t="s">
        <v>4719</v>
      </c>
      <c r="K427" s="3" t="s">
        <v>4621</v>
      </c>
      <c r="M427" s="555" t="s">
        <v>4620</v>
      </c>
      <c r="N427" s="553" t="s">
        <v>39</v>
      </c>
      <c r="O427" s="3" t="s">
        <v>4698</v>
      </c>
      <c r="P427" s="17" t="s">
        <v>27</v>
      </c>
    </row>
    <row r="428" spans="1:16" x14ac:dyDescent="0.25">
      <c r="A428" s="17" t="s">
        <v>1058</v>
      </c>
      <c r="B428" s="3" t="s">
        <v>1059</v>
      </c>
      <c r="C428" s="3" t="s">
        <v>2950</v>
      </c>
      <c r="E428" s="417">
        <v>289</v>
      </c>
      <c r="F428" s="3" t="s">
        <v>3667</v>
      </c>
      <c r="G428" s="1">
        <v>7</v>
      </c>
      <c r="I428" s="418">
        <v>45987</v>
      </c>
      <c r="J428" s="3" t="s">
        <v>4738</v>
      </c>
      <c r="K428" s="3" t="s">
        <v>4621</v>
      </c>
      <c r="M428" s="555" t="s">
        <v>4620</v>
      </c>
      <c r="N428" s="553" t="s">
        <v>39</v>
      </c>
      <c r="O428" s="3" t="s">
        <v>4693</v>
      </c>
      <c r="P428" s="17" t="s">
        <v>27</v>
      </c>
    </row>
    <row r="429" spans="1:16" x14ac:dyDescent="0.25">
      <c r="A429" s="17" t="s">
        <v>1474</v>
      </c>
      <c r="B429" s="3" t="s">
        <v>1475</v>
      </c>
      <c r="C429" s="3" t="s">
        <v>3113</v>
      </c>
      <c r="E429" s="417">
        <v>329</v>
      </c>
      <c r="F429" s="3" t="s">
        <v>3875</v>
      </c>
      <c r="G429" s="1">
        <v>1</v>
      </c>
      <c r="I429" s="418">
        <v>45987</v>
      </c>
      <c r="J429" s="3" t="s">
        <v>4719</v>
      </c>
      <c r="K429" s="3" t="s">
        <v>4621</v>
      </c>
      <c r="M429" s="555" t="s">
        <v>4620</v>
      </c>
      <c r="N429" s="553" t="s">
        <v>39</v>
      </c>
      <c r="O429" s="3" t="s">
        <v>4699</v>
      </c>
      <c r="P429" s="17" t="s">
        <v>27</v>
      </c>
    </row>
    <row r="430" spans="1:16" x14ac:dyDescent="0.25">
      <c r="A430" s="17" t="s">
        <v>1178</v>
      </c>
      <c r="B430" s="3" t="s">
        <v>1179</v>
      </c>
      <c r="C430" s="3" t="s">
        <v>2990</v>
      </c>
      <c r="E430" s="417">
        <v>289</v>
      </c>
      <c r="F430" s="3" t="s">
        <v>3727</v>
      </c>
      <c r="G430" s="1">
        <v>8</v>
      </c>
      <c r="I430" s="418">
        <v>45987</v>
      </c>
      <c r="J430" s="3" t="s">
        <v>4736</v>
      </c>
      <c r="K430" s="3" t="s">
        <v>491</v>
      </c>
      <c r="M430" s="555" t="s">
        <v>5040</v>
      </c>
      <c r="N430" s="553" t="s">
        <v>5028</v>
      </c>
      <c r="P430" s="17" t="s">
        <v>27</v>
      </c>
    </row>
    <row r="431" spans="1:16" x14ac:dyDescent="0.25">
      <c r="A431" s="17" t="s">
        <v>2083</v>
      </c>
      <c r="B431" s="3" t="s">
        <v>2084</v>
      </c>
      <c r="C431" s="3" t="s">
        <v>3394</v>
      </c>
      <c r="E431" s="417">
        <v>249</v>
      </c>
      <c r="F431" s="3" t="s">
        <v>4197</v>
      </c>
      <c r="G431" s="1">
        <v>1</v>
      </c>
      <c r="I431" s="418">
        <v>45985</v>
      </c>
      <c r="J431" s="3" t="s">
        <v>4722</v>
      </c>
      <c r="K431" s="3" t="s">
        <v>469</v>
      </c>
      <c r="M431" s="555" t="s">
        <v>5040</v>
      </c>
      <c r="N431" s="553" t="s">
        <v>5024</v>
      </c>
      <c r="P431" s="17" t="s">
        <v>27</v>
      </c>
    </row>
    <row r="432" spans="1:16" x14ac:dyDescent="0.25">
      <c r="A432" s="17" t="s">
        <v>1592</v>
      </c>
      <c r="B432" s="3" t="s">
        <v>1593</v>
      </c>
      <c r="C432" s="3" t="s">
        <v>3163</v>
      </c>
      <c r="E432" s="417">
        <v>249</v>
      </c>
      <c r="F432" s="3" t="s">
        <v>3935</v>
      </c>
      <c r="G432" s="1">
        <v>1</v>
      </c>
      <c r="I432" s="418">
        <v>45982</v>
      </c>
      <c r="J432" s="3" t="s">
        <v>4729</v>
      </c>
      <c r="K432" s="3" t="s">
        <v>468</v>
      </c>
      <c r="M432" s="555" t="s">
        <v>5040</v>
      </c>
      <c r="N432" s="553" t="s">
        <v>5024</v>
      </c>
      <c r="P432" s="17" t="s">
        <v>27</v>
      </c>
    </row>
    <row r="433" spans="1:16" x14ac:dyDescent="0.25">
      <c r="A433" s="17" t="s">
        <v>1348</v>
      </c>
      <c r="B433" s="3" t="s">
        <v>1349</v>
      </c>
      <c r="C433" s="3" t="s">
        <v>3056</v>
      </c>
      <c r="E433" s="417">
        <v>249</v>
      </c>
      <c r="F433" s="3" t="s">
        <v>3812</v>
      </c>
      <c r="G433" s="1">
        <v>5</v>
      </c>
      <c r="I433" s="418">
        <v>45982</v>
      </c>
      <c r="J433" s="3" t="s">
        <v>4724</v>
      </c>
      <c r="K433" s="3" t="s">
        <v>4631</v>
      </c>
      <c r="M433" s="555" t="s">
        <v>5041</v>
      </c>
      <c r="N433" s="553" t="s">
        <v>5026</v>
      </c>
      <c r="P433" s="17" t="s">
        <v>27</v>
      </c>
    </row>
    <row r="434" spans="1:16" x14ac:dyDescent="0.25">
      <c r="A434" s="17" t="s">
        <v>1476</v>
      </c>
      <c r="B434" s="3" t="s">
        <v>1477</v>
      </c>
      <c r="C434" s="3" t="s">
        <v>3114</v>
      </c>
      <c r="E434" s="417">
        <v>249</v>
      </c>
      <c r="F434" s="3" t="s">
        <v>3876</v>
      </c>
      <c r="G434" s="1">
        <v>1</v>
      </c>
      <c r="I434" s="418">
        <v>45981</v>
      </c>
      <c r="J434" s="3" t="s">
        <v>4731</v>
      </c>
      <c r="K434" s="3" t="s">
        <v>465</v>
      </c>
      <c r="M434" s="555" t="s">
        <v>5040</v>
      </c>
      <c r="N434" s="553" t="s">
        <v>5024</v>
      </c>
      <c r="P434" s="17" t="s">
        <v>27</v>
      </c>
    </row>
    <row r="435" spans="1:16" x14ac:dyDescent="0.25">
      <c r="A435" s="17" t="s">
        <v>988</v>
      </c>
      <c r="B435" s="3" t="s">
        <v>989</v>
      </c>
      <c r="C435" s="3" t="s">
        <v>2923</v>
      </c>
      <c r="E435" s="417">
        <v>289</v>
      </c>
      <c r="F435" s="3" t="s">
        <v>3632</v>
      </c>
      <c r="G435" s="1">
        <v>9</v>
      </c>
      <c r="I435" s="418">
        <v>45978</v>
      </c>
      <c r="J435" s="3" t="s">
        <v>4736</v>
      </c>
      <c r="K435" s="3" t="s">
        <v>491</v>
      </c>
      <c r="M435" s="555" t="s">
        <v>5040</v>
      </c>
      <c r="N435" s="553" t="s">
        <v>5028</v>
      </c>
      <c r="P435" s="17" t="s">
        <v>27</v>
      </c>
    </row>
    <row r="436" spans="1:16" x14ac:dyDescent="0.25">
      <c r="A436" s="17" t="s">
        <v>1300</v>
      </c>
      <c r="B436" s="3" t="s">
        <v>1301</v>
      </c>
      <c r="C436" s="3" t="s">
        <v>3039</v>
      </c>
      <c r="E436" s="417">
        <v>289</v>
      </c>
      <c r="F436" s="3" t="s">
        <v>3788</v>
      </c>
      <c r="G436" s="1">
        <v>3</v>
      </c>
      <c r="I436" s="418">
        <v>45978</v>
      </c>
      <c r="J436" s="3" t="s">
        <v>4736</v>
      </c>
      <c r="K436" s="3" t="s">
        <v>491</v>
      </c>
      <c r="M436" s="555" t="s">
        <v>5040</v>
      </c>
      <c r="N436" s="553" t="s">
        <v>5028</v>
      </c>
      <c r="P436" s="17" t="s">
        <v>27</v>
      </c>
    </row>
    <row r="437" spans="1:16" x14ac:dyDescent="0.25">
      <c r="A437" s="17" t="s">
        <v>1028</v>
      </c>
      <c r="B437" s="3" t="s">
        <v>1029</v>
      </c>
      <c r="C437" s="3" t="s">
        <v>2939</v>
      </c>
      <c r="E437" s="417">
        <v>289</v>
      </c>
      <c r="F437" s="3" t="s">
        <v>3652</v>
      </c>
      <c r="G437" s="1">
        <v>8</v>
      </c>
      <c r="I437" s="418">
        <v>45978</v>
      </c>
      <c r="J437" s="3" t="s">
        <v>4736</v>
      </c>
      <c r="K437" s="3" t="s">
        <v>490</v>
      </c>
      <c r="M437" s="555" t="s">
        <v>5040</v>
      </c>
      <c r="N437" s="553" t="s">
        <v>5028</v>
      </c>
      <c r="P437" s="17" t="s">
        <v>27</v>
      </c>
    </row>
    <row r="438" spans="1:16" x14ac:dyDescent="0.25">
      <c r="A438" s="17" t="s">
        <v>1158</v>
      </c>
      <c r="B438" s="3" t="s">
        <v>1159</v>
      </c>
      <c r="C438" s="3" t="s">
        <v>2985</v>
      </c>
      <c r="E438" s="417">
        <v>299</v>
      </c>
      <c r="F438" s="3" t="s">
        <v>3717</v>
      </c>
      <c r="G438" s="1">
        <v>6</v>
      </c>
      <c r="I438" s="418">
        <v>45975</v>
      </c>
      <c r="J438" s="3" t="s">
        <v>4736</v>
      </c>
      <c r="K438" s="3" t="s">
        <v>488</v>
      </c>
      <c r="M438" s="555" t="s">
        <v>5040</v>
      </c>
      <c r="N438" s="553" t="s">
        <v>5028</v>
      </c>
      <c r="P438" s="17" t="s">
        <v>27</v>
      </c>
    </row>
    <row r="439" spans="1:16" x14ac:dyDescent="0.25">
      <c r="A439" s="17" t="s">
        <v>2251</v>
      </c>
      <c r="B439" s="3" t="s">
        <v>2252</v>
      </c>
      <c r="C439" s="3" t="s">
        <v>3461</v>
      </c>
      <c r="E439" s="417">
        <v>249</v>
      </c>
      <c r="F439" s="3" t="s">
        <v>4282</v>
      </c>
      <c r="G439" s="1">
        <v>4</v>
      </c>
      <c r="I439" s="418">
        <v>45975</v>
      </c>
      <c r="J439" s="3" t="s">
        <v>4724</v>
      </c>
      <c r="K439" s="3" t="s">
        <v>493</v>
      </c>
      <c r="M439" s="555" t="s">
        <v>5040</v>
      </c>
      <c r="N439" s="553" t="s">
        <v>5024</v>
      </c>
      <c r="P439" s="17" t="s">
        <v>27</v>
      </c>
    </row>
    <row r="440" spans="1:16" x14ac:dyDescent="0.25">
      <c r="A440" s="17" t="s">
        <v>2095</v>
      </c>
      <c r="B440" s="3" t="s">
        <v>2096</v>
      </c>
      <c r="C440" s="3" t="s">
        <v>3398</v>
      </c>
      <c r="E440" s="417">
        <v>249</v>
      </c>
      <c r="F440" s="3" t="s">
        <v>4203</v>
      </c>
      <c r="G440" s="1">
        <v>1</v>
      </c>
      <c r="I440" s="418">
        <v>45968</v>
      </c>
      <c r="J440" s="3" t="s">
        <v>4743</v>
      </c>
      <c r="K440" s="3" t="s">
        <v>4644</v>
      </c>
      <c r="M440" s="555" t="s">
        <v>5041</v>
      </c>
      <c r="N440" s="553" t="s">
        <v>5026</v>
      </c>
      <c r="P440" s="17" t="s">
        <v>27</v>
      </c>
    </row>
    <row r="441" spans="1:16" x14ac:dyDescent="0.25">
      <c r="A441" s="17" t="s">
        <v>1454</v>
      </c>
      <c r="B441" s="3" t="s">
        <v>1455</v>
      </c>
      <c r="C441" s="3" t="s">
        <v>3103</v>
      </c>
      <c r="E441" s="417">
        <v>399</v>
      </c>
      <c r="F441" s="3" t="s">
        <v>3865</v>
      </c>
      <c r="G441" s="1">
        <v>1</v>
      </c>
      <c r="I441" s="418">
        <v>45968</v>
      </c>
      <c r="J441" s="3" t="s">
        <v>4773</v>
      </c>
      <c r="K441" s="3" t="s">
        <v>491</v>
      </c>
      <c r="M441" s="555" t="s">
        <v>5040</v>
      </c>
      <c r="N441" s="553" t="s">
        <v>5028</v>
      </c>
      <c r="P441" s="17" t="s">
        <v>23</v>
      </c>
    </row>
    <row r="442" spans="1:16" x14ac:dyDescent="0.25">
      <c r="A442" s="17" t="s">
        <v>2255</v>
      </c>
      <c r="B442" s="3" t="s">
        <v>2256</v>
      </c>
      <c r="C442" s="3" t="s">
        <v>3463</v>
      </c>
      <c r="E442" s="417">
        <v>299</v>
      </c>
      <c r="F442" s="3" t="s">
        <v>4284</v>
      </c>
      <c r="G442" s="1">
        <v>1</v>
      </c>
      <c r="I442" s="418">
        <v>45967</v>
      </c>
      <c r="J442" s="3" t="s">
        <v>4725</v>
      </c>
      <c r="K442" s="3" t="s">
        <v>4628</v>
      </c>
      <c r="M442" s="555" t="s">
        <v>5041</v>
      </c>
      <c r="N442" s="553" t="s">
        <v>5026</v>
      </c>
      <c r="P442" s="17" t="s">
        <v>27</v>
      </c>
    </row>
    <row r="443" spans="1:16" x14ac:dyDescent="0.25">
      <c r="A443" s="17" t="s">
        <v>2172</v>
      </c>
      <c r="B443" s="32" t="s">
        <v>182</v>
      </c>
      <c r="D443" s="3" t="s">
        <v>42</v>
      </c>
      <c r="E443" s="417">
        <v>350</v>
      </c>
      <c r="F443" s="3" t="s">
        <v>4242</v>
      </c>
      <c r="G443" s="1">
        <v>11</v>
      </c>
      <c r="H443" s="1" t="s">
        <v>42</v>
      </c>
      <c r="I443" s="418">
        <v>45962</v>
      </c>
      <c r="K443" s="3" t="s">
        <v>467</v>
      </c>
      <c r="M443" s="555" t="s">
        <v>5040</v>
      </c>
      <c r="N443" s="553" t="s">
        <v>5024</v>
      </c>
      <c r="P443" s="17" t="s">
        <v>24</v>
      </c>
    </row>
    <row r="444" spans="1:16" x14ac:dyDescent="0.25">
      <c r="A444" s="17" t="s">
        <v>2055</v>
      </c>
      <c r="B444" s="3" t="s">
        <v>2056</v>
      </c>
      <c r="C444" s="3" t="s">
        <v>3387</v>
      </c>
      <c r="E444" s="417">
        <v>299</v>
      </c>
      <c r="F444" s="3" t="s">
        <v>4183</v>
      </c>
      <c r="G444" s="1">
        <v>1</v>
      </c>
      <c r="I444" s="418">
        <v>45961</v>
      </c>
      <c r="J444" s="3" t="s">
        <v>4731</v>
      </c>
      <c r="K444" s="3" t="s">
        <v>4628</v>
      </c>
      <c r="M444" s="555" t="s">
        <v>5041</v>
      </c>
      <c r="N444" s="553" t="s">
        <v>5026</v>
      </c>
      <c r="P444" s="17" t="s">
        <v>27</v>
      </c>
    </row>
    <row r="445" spans="1:16" x14ac:dyDescent="0.25">
      <c r="A445" s="17" t="s">
        <v>1060</v>
      </c>
      <c r="B445" s="3" t="s">
        <v>1061</v>
      </c>
      <c r="C445" s="3" t="s">
        <v>2951</v>
      </c>
      <c r="E445" s="417">
        <v>399</v>
      </c>
      <c r="F445" s="3" t="s">
        <v>3668</v>
      </c>
      <c r="G445" s="1">
        <v>3</v>
      </c>
      <c r="I445" s="418">
        <v>45959</v>
      </c>
      <c r="J445" s="3" t="s">
        <v>4770</v>
      </c>
      <c r="K445" s="3" t="s">
        <v>466</v>
      </c>
      <c r="M445" s="555" t="s">
        <v>5040</v>
      </c>
      <c r="N445" s="553" t="s">
        <v>5024</v>
      </c>
      <c r="P445" s="17" t="s">
        <v>27</v>
      </c>
    </row>
    <row r="446" spans="1:16" x14ac:dyDescent="0.25">
      <c r="A446" s="17" t="s">
        <v>2690</v>
      </c>
      <c r="B446" s="3" t="s">
        <v>2691</v>
      </c>
      <c r="C446" s="3" t="s">
        <v>3598</v>
      </c>
      <c r="E446" s="417">
        <v>249</v>
      </c>
      <c r="F446" s="3" t="s">
        <v>4503</v>
      </c>
      <c r="G446" s="1">
        <v>1</v>
      </c>
      <c r="I446" s="418">
        <v>45958</v>
      </c>
      <c r="K446" s="3" t="s">
        <v>4621</v>
      </c>
      <c r="M446" s="555" t="s">
        <v>4621</v>
      </c>
      <c r="N446" s="553" t="s">
        <v>4621</v>
      </c>
      <c r="O446" s="3" t="s">
        <v>41</v>
      </c>
      <c r="P446" s="17" t="s">
        <v>21</v>
      </c>
    </row>
    <row r="447" spans="1:16" x14ac:dyDescent="0.25">
      <c r="A447" s="17" t="s">
        <v>1316</v>
      </c>
      <c r="B447" s="3" t="s">
        <v>1317</v>
      </c>
      <c r="C447" s="3" t="s">
        <v>3045</v>
      </c>
      <c r="E447" s="417">
        <v>349</v>
      </c>
      <c r="F447" s="3" t="s">
        <v>3796</v>
      </c>
      <c r="G447" s="1">
        <v>6</v>
      </c>
      <c r="I447" s="418">
        <v>45958</v>
      </c>
      <c r="J447" s="3" t="s">
        <v>4749</v>
      </c>
      <c r="K447" s="3" t="s">
        <v>4632</v>
      </c>
      <c r="M447" s="555" t="s">
        <v>5041</v>
      </c>
      <c r="N447" s="553" t="s">
        <v>5025</v>
      </c>
      <c r="P447" s="17" t="s">
        <v>27</v>
      </c>
    </row>
    <row r="448" spans="1:16" x14ac:dyDescent="0.25">
      <c r="A448" s="17" t="s">
        <v>1504</v>
      </c>
      <c r="B448" s="3" t="s">
        <v>1505</v>
      </c>
      <c r="C448" s="3" t="s">
        <v>3127</v>
      </c>
      <c r="E448" s="417">
        <v>269</v>
      </c>
      <c r="F448" s="3" t="s">
        <v>3891</v>
      </c>
      <c r="G448" s="1">
        <v>2</v>
      </c>
      <c r="I448" s="418">
        <v>45958</v>
      </c>
      <c r="J448" s="3" t="s">
        <v>4749</v>
      </c>
      <c r="K448" s="3" t="s">
        <v>491</v>
      </c>
      <c r="M448" s="555" t="s">
        <v>5040</v>
      </c>
      <c r="N448" s="553" t="s">
        <v>5028</v>
      </c>
      <c r="P448" s="17" t="s">
        <v>27</v>
      </c>
    </row>
    <row r="449" spans="1:16" x14ac:dyDescent="0.25">
      <c r="A449" s="17" t="s">
        <v>1172</v>
      </c>
      <c r="B449" s="3" t="s">
        <v>1173</v>
      </c>
      <c r="C449" s="3" t="s">
        <v>2989</v>
      </c>
      <c r="E449" s="417">
        <v>329</v>
      </c>
      <c r="F449" s="3" t="s">
        <v>3724</v>
      </c>
      <c r="G449" s="1">
        <v>6</v>
      </c>
      <c r="I449" s="418">
        <v>45953</v>
      </c>
      <c r="J449" s="3" t="s">
        <v>4724</v>
      </c>
      <c r="K449" s="3" t="s">
        <v>493</v>
      </c>
      <c r="M449" s="555" t="s">
        <v>5040</v>
      </c>
      <c r="N449" s="553" t="s">
        <v>5024</v>
      </c>
      <c r="P449" s="17" t="s">
        <v>27</v>
      </c>
    </row>
    <row r="450" spans="1:16" x14ac:dyDescent="0.25">
      <c r="A450" s="17" t="s">
        <v>2099</v>
      </c>
      <c r="B450" s="3" t="s">
        <v>2100</v>
      </c>
      <c r="C450" s="3" t="s">
        <v>3400</v>
      </c>
      <c r="E450" s="417">
        <v>249</v>
      </c>
      <c r="F450" s="3" t="s">
        <v>4205</v>
      </c>
      <c r="G450" s="1">
        <v>1</v>
      </c>
      <c r="I450" s="418">
        <v>45953</v>
      </c>
      <c r="J450" s="3" t="s">
        <v>4724</v>
      </c>
      <c r="K450" s="3" t="s">
        <v>493</v>
      </c>
      <c r="M450" s="555" t="s">
        <v>5040</v>
      </c>
      <c r="N450" s="553" t="s">
        <v>5024</v>
      </c>
      <c r="P450" s="17" t="s">
        <v>27</v>
      </c>
    </row>
    <row r="451" spans="1:16" x14ac:dyDescent="0.25">
      <c r="A451" s="17" t="s">
        <v>1292</v>
      </c>
      <c r="B451" s="3" t="s">
        <v>1293</v>
      </c>
      <c r="C451" s="3" t="s">
        <v>3035</v>
      </c>
      <c r="E451" s="417">
        <v>299</v>
      </c>
      <c r="F451" s="3" t="s">
        <v>3784</v>
      </c>
      <c r="G451" s="1">
        <v>2</v>
      </c>
      <c r="I451" s="418">
        <v>45953</v>
      </c>
      <c r="J451" s="3" t="s">
        <v>4728</v>
      </c>
      <c r="K451" s="3" t="s">
        <v>4623</v>
      </c>
      <c r="M451" s="555" t="s">
        <v>5040</v>
      </c>
      <c r="N451" s="553" t="s">
        <v>5028</v>
      </c>
      <c r="P451" s="17" t="s">
        <v>27</v>
      </c>
    </row>
    <row r="452" spans="1:16" x14ac:dyDescent="0.25">
      <c r="A452" s="17" t="s">
        <v>2565</v>
      </c>
      <c r="B452" s="3" t="s">
        <v>2566</v>
      </c>
      <c r="C452" s="3" t="s">
        <v>3565</v>
      </c>
      <c r="E452" s="417">
        <v>1432.73</v>
      </c>
      <c r="F452" s="3" t="s">
        <v>4440</v>
      </c>
      <c r="G452" s="1">
        <v>1</v>
      </c>
      <c r="I452" s="418">
        <v>45952</v>
      </c>
      <c r="K452" s="3" t="s">
        <v>524</v>
      </c>
      <c r="M452" s="555" t="s">
        <v>5040</v>
      </c>
      <c r="N452" s="553" t="s">
        <v>5027</v>
      </c>
      <c r="P452" s="17" t="s">
        <v>4715</v>
      </c>
    </row>
    <row r="453" spans="1:16" x14ac:dyDescent="0.25">
      <c r="A453" s="17" t="s">
        <v>1040</v>
      </c>
      <c r="B453" s="3" t="s">
        <v>1041</v>
      </c>
      <c r="C453" s="3" t="s">
        <v>2942</v>
      </c>
      <c r="E453" s="417">
        <v>299</v>
      </c>
      <c r="F453" s="3" t="s">
        <v>3658</v>
      </c>
      <c r="G453" s="1">
        <v>5</v>
      </c>
      <c r="I453" s="418">
        <v>45951</v>
      </c>
      <c r="J453" s="3" t="s">
        <v>4736</v>
      </c>
      <c r="K453" s="3" t="s">
        <v>491</v>
      </c>
      <c r="M453" s="555" t="s">
        <v>5040</v>
      </c>
      <c r="N453" s="553" t="s">
        <v>5028</v>
      </c>
      <c r="P453" s="17" t="s">
        <v>27</v>
      </c>
    </row>
    <row r="454" spans="1:16" x14ac:dyDescent="0.25">
      <c r="A454" s="17" t="s">
        <v>1244</v>
      </c>
      <c r="B454" s="3" t="s">
        <v>1245</v>
      </c>
      <c r="C454" s="3" t="s">
        <v>3017</v>
      </c>
      <c r="E454" s="417">
        <v>289</v>
      </c>
      <c r="F454" s="3" t="s">
        <v>3760</v>
      </c>
      <c r="G454" s="1">
        <v>5</v>
      </c>
      <c r="I454" s="418">
        <v>45947</v>
      </c>
      <c r="J454" s="3" t="s">
        <v>4749</v>
      </c>
      <c r="K454" s="3" t="s">
        <v>490</v>
      </c>
      <c r="M454" s="555" t="s">
        <v>5040</v>
      </c>
      <c r="N454" s="553" t="s">
        <v>5028</v>
      </c>
      <c r="P454" s="17" t="s">
        <v>27</v>
      </c>
    </row>
    <row r="455" spans="1:16" x14ac:dyDescent="0.25">
      <c r="A455" s="17" t="s">
        <v>1642</v>
      </c>
      <c r="B455" s="3" t="s">
        <v>1643</v>
      </c>
      <c r="C455" s="3" t="s">
        <v>3183</v>
      </c>
      <c r="E455" s="417">
        <v>299</v>
      </c>
      <c r="F455" s="3" t="s">
        <v>3960</v>
      </c>
      <c r="G455" s="1">
        <v>2</v>
      </c>
      <c r="I455" s="418">
        <v>45947</v>
      </c>
      <c r="J455" s="3" t="s">
        <v>4736</v>
      </c>
      <c r="K455" s="3" t="s">
        <v>488</v>
      </c>
      <c r="M455" s="555" t="s">
        <v>5040</v>
      </c>
      <c r="N455" s="553" t="s">
        <v>5028</v>
      </c>
      <c r="P455" s="17" t="s">
        <v>27</v>
      </c>
    </row>
    <row r="456" spans="1:16" x14ac:dyDescent="0.25">
      <c r="A456" s="17" t="s">
        <v>2395</v>
      </c>
      <c r="B456" s="3" t="s">
        <v>2396</v>
      </c>
      <c r="C456" s="3" t="s">
        <v>3517</v>
      </c>
      <c r="E456" s="417">
        <v>234.33</v>
      </c>
      <c r="F456" s="3" t="s">
        <v>4355</v>
      </c>
      <c r="G456" s="1">
        <v>1</v>
      </c>
      <c r="I456" s="418">
        <v>45943</v>
      </c>
      <c r="K456" s="3" t="s">
        <v>4658</v>
      </c>
      <c r="M456" s="555" t="s">
        <v>5040</v>
      </c>
      <c r="N456" s="553" t="s">
        <v>5032</v>
      </c>
      <c r="P456" s="17" t="s">
        <v>4713</v>
      </c>
    </row>
    <row r="457" spans="1:16" x14ac:dyDescent="0.25">
      <c r="A457" s="17" t="s">
        <v>2411</v>
      </c>
      <c r="B457" s="3" t="s">
        <v>2412</v>
      </c>
      <c r="C457" s="3" t="s">
        <v>3524</v>
      </c>
      <c r="E457" s="417">
        <v>234.33</v>
      </c>
      <c r="F457" s="3" t="s">
        <v>4363</v>
      </c>
      <c r="G457" s="1">
        <v>1</v>
      </c>
      <c r="I457" s="418">
        <v>45943</v>
      </c>
      <c r="K457" s="3" t="s">
        <v>4657</v>
      </c>
      <c r="M457" s="555" t="s">
        <v>5040</v>
      </c>
      <c r="N457" s="553" t="s">
        <v>5032</v>
      </c>
      <c r="P457" s="17" t="s">
        <v>4713</v>
      </c>
    </row>
    <row r="458" spans="1:16" x14ac:dyDescent="0.25">
      <c r="A458" s="17" t="s">
        <v>2433</v>
      </c>
      <c r="B458" s="3" t="s">
        <v>2434</v>
      </c>
      <c r="C458" s="3" t="s">
        <v>3535</v>
      </c>
      <c r="E458" s="417">
        <v>234.33</v>
      </c>
      <c r="F458" s="3" t="s">
        <v>4374</v>
      </c>
      <c r="G458" s="1">
        <v>1</v>
      </c>
      <c r="I458" s="418">
        <v>45943</v>
      </c>
      <c r="K458" s="3" t="s">
        <v>4657</v>
      </c>
      <c r="M458" s="555" t="s">
        <v>5040</v>
      </c>
      <c r="N458" s="553" t="s">
        <v>5032</v>
      </c>
      <c r="P458" s="17" t="s">
        <v>4713</v>
      </c>
    </row>
    <row r="459" spans="1:16" x14ac:dyDescent="0.25">
      <c r="A459" s="17" t="s">
        <v>2437</v>
      </c>
      <c r="B459" s="3" t="s">
        <v>2438</v>
      </c>
      <c r="C459" s="3" t="s">
        <v>3537</v>
      </c>
      <c r="E459" s="417">
        <v>287.83000000000004</v>
      </c>
      <c r="F459" s="3" t="s">
        <v>4376</v>
      </c>
      <c r="G459" s="1">
        <v>1</v>
      </c>
      <c r="I459" s="418">
        <v>45943</v>
      </c>
      <c r="K459" s="3" t="s">
        <v>4659</v>
      </c>
      <c r="M459" s="555" t="s">
        <v>5040</v>
      </c>
      <c r="N459" s="553" t="s">
        <v>5032</v>
      </c>
      <c r="P459" s="17" t="s">
        <v>4713</v>
      </c>
    </row>
    <row r="460" spans="1:16" x14ac:dyDescent="0.25">
      <c r="A460" s="17" t="s">
        <v>2375</v>
      </c>
      <c r="B460" s="3" t="s">
        <v>2376</v>
      </c>
      <c r="C460" s="3" t="s">
        <v>3507</v>
      </c>
      <c r="E460" s="417">
        <v>245.03</v>
      </c>
      <c r="F460" s="3" t="s">
        <v>4345</v>
      </c>
      <c r="G460" s="1">
        <v>1</v>
      </c>
      <c r="I460" s="418">
        <v>45943</v>
      </c>
      <c r="J460" s="3" t="s">
        <v>4774</v>
      </c>
      <c r="K460" s="3" t="s">
        <v>4656</v>
      </c>
      <c r="M460" s="555" t="s">
        <v>5040</v>
      </c>
      <c r="N460" s="553" t="s">
        <v>5032</v>
      </c>
      <c r="P460" s="17" t="s">
        <v>4713</v>
      </c>
    </row>
    <row r="461" spans="1:16" x14ac:dyDescent="0.25">
      <c r="A461" s="17" t="s">
        <v>2427</v>
      </c>
      <c r="B461" s="3" t="s">
        <v>2428</v>
      </c>
      <c r="C461" s="3" t="s">
        <v>3532</v>
      </c>
      <c r="E461" s="417">
        <v>223.63000000000002</v>
      </c>
      <c r="F461" s="3" t="s">
        <v>4371</v>
      </c>
      <c r="G461" s="1">
        <v>1</v>
      </c>
      <c r="I461" s="418">
        <v>45943</v>
      </c>
      <c r="J461" s="3" t="s">
        <v>4775</v>
      </c>
      <c r="K461" s="3" t="s">
        <v>4657</v>
      </c>
      <c r="M461" s="555" t="s">
        <v>5040</v>
      </c>
      <c r="N461" s="553" t="s">
        <v>5032</v>
      </c>
      <c r="P461" s="17" t="s">
        <v>4713</v>
      </c>
    </row>
    <row r="462" spans="1:16" x14ac:dyDescent="0.25">
      <c r="A462" s="17" t="s">
        <v>1278</v>
      </c>
      <c r="B462" s="3" t="s">
        <v>1279</v>
      </c>
      <c r="C462" s="3" t="s">
        <v>3031</v>
      </c>
      <c r="E462" s="417">
        <v>269</v>
      </c>
      <c r="F462" s="3" t="s">
        <v>3777</v>
      </c>
      <c r="G462" s="1">
        <v>5</v>
      </c>
      <c r="I462" s="418">
        <v>45943</v>
      </c>
      <c r="J462" s="3" t="s">
        <v>4725</v>
      </c>
      <c r="K462" s="3" t="s">
        <v>465</v>
      </c>
      <c r="M462" s="555" t="s">
        <v>5040</v>
      </c>
      <c r="N462" s="553" t="s">
        <v>5024</v>
      </c>
      <c r="P462" s="17" t="s">
        <v>27</v>
      </c>
    </row>
    <row r="463" spans="1:16" x14ac:dyDescent="0.25">
      <c r="A463" s="17" t="s">
        <v>2435</v>
      </c>
      <c r="B463" s="3" t="s">
        <v>2436</v>
      </c>
      <c r="C463" s="3" t="s">
        <v>3536</v>
      </c>
      <c r="E463" s="417">
        <v>298.53000000000003</v>
      </c>
      <c r="F463" s="3" t="s">
        <v>4375</v>
      </c>
      <c r="G463" s="1">
        <v>1</v>
      </c>
      <c r="I463" s="418">
        <v>45943</v>
      </c>
      <c r="K463" s="3" t="s">
        <v>4656</v>
      </c>
      <c r="M463" s="555" t="s">
        <v>5040</v>
      </c>
      <c r="N463" s="553" t="s">
        <v>5032</v>
      </c>
      <c r="P463" s="17" t="s">
        <v>4713</v>
      </c>
    </row>
    <row r="464" spans="1:16" x14ac:dyDescent="0.25">
      <c r="A464" s="17" t="s">
        <v>2377</v>
      </c>
      <c r="B464" s="3" t="s">
        <v>2378</v>
      </c>
      <c r="C464" s="3" t="s">
        <v>3508</v>
      </c>
      <c r="E464" s="417">
        <v>234.33</v>
      </c>
      <c r="F464" s="3" t="s">
        <v>4346</v>
      </c>
      <c r="G464" s="1">
        <v>1</v>
      </c>
      <c r="I464" s="418">
        <v>45943</v>
      </c>
      <c r="K464" s="3" t="s">
        <v>4657</v>
      </c>
      <c r="M464" s="555" t="s">
        <v>5040</v>
      </c>
      <c r="N464" s="553" t="s">
        <v>5032</v>
      </c>
      <c r="P464" s="17" t="s">
        <v>4713</v>
      </c>
    </row>
    <row r="465" spans="1:16" x14ac:dyDescent="0.25">
      <c r="A465" s="17" t="s">
        <v>2441</v>
      </c>
      <c r="B465" s="3" t="s">
        <v>2442</v>
      </c>
      <c r="C465" s="3" t="s">
        <v>3539</v>
      </c>
      <c r="E465" s="417">
        <v>191.53</v>
      </c>
      <c r="F465" s="3" t="s">
        <v>4378</v>
      </c>
      <c r="G465" s="1">
        <v>1</v>
      </c>
      <c r="I465" s="418">
        <v>45943</v>
      </c>
      <c r="J465" s="3" t="s">
        <v>4776</v>
      </c>
      <c r="K465" s="3" t="s">
        <v>4659</v>
      </c>
      <c r="M465" s="555" t="s">
        <v>5040</v>
      </c>
      <c r="N465" s="553" t="s">
        <v>5032</v>
      </c>
      <c r="P465" s="17" t="s">
        <v>4713</v>
      </c>
    </row>
    <row r="466" spans="1:16" x14ac:dyDescent="0.25">
      <c r="A466" s="17" t="s">
        <v>2664</v>
      </c>
      <c r="B466" s="3" t="s">
        <v>2665</v>
      </c>
      <c r="C466" s="3" t="s">
        <v>3594</v>
      </c>
      <c r="E466" s="417">
        <v>469.73</v>
      </c>
      <c r="F466" s="3" t="s">
        <v>4490</v>
      </c>
      <c r="G466" s="1">
        <v>14</v>
      </c>
      <c r="I466" s="418">
        <v>45940</v>
      </c>
      <c r="J466" s="3" t="s">
        <v>4777</v>
      </c>
      <c r="K466" s="3" t="s">
        <v>511</v>
      </c>
      <c r="M466" s="555" t="s">
        <v>5040</v>
      </c>
      <c r="N466" s="553" t="s">
        <v>5030</v>
      </c>
      <c r="P466" s="17" t="s">
        <v>4692</v>
      </c>
    </row>
    <row r="467" spans="1:16" x14ac:dyDescent="0.25">
      <c r="A467" s="17" t="s">
        <v>2035</v>
      </c>
      <c r="B467" s="3" t="s">
        <v>2036</v>
      </c>
      <c r="C467" s="3" t="s">
        <v>3378</v>
      </c>
      <c r="E467" s="417">
        <v>269</v>
      </c>
      <c r="F467" s="3" t="s">
        <v>4173</v>
      </c>
      <c r="G467" s="1">
        <v>1</v>
      </c>
      <c r="I467" s="418">
        <v>45939</v>
      </c>
      <c r="J467" s="3" t="s">
        <v>4766</v>
      </c>
      <c r="K467" s="3" t="s">
        <v>470</v>
      </c>
      <c r="M467" s="555" t="s">
        <v>5040</v>
      </c>
      <c r="N467" s="553" t="s">
        <v>5024</v>
      </c>
      <c r="P467" s="17" t="s">
        <v>27</v>
      </c>
    </row>
    <row r="468" spans="1:16" x14ac:dyDescent="0.25">
      <c r="A468" s="17" t="s">
        <v>2045</v>
      </c>
      <c r="B468" s="3" t="s">
        <v>2046</v>
      </c>
      <c r="C468" s="3" t="s">
        <v>3383</v>
      </c>
      <c r="E468" s="417">
        <v>299</v>
      </c>
      <c r="F468" s="3" t="s">
        <v>4178</v>
      </c>
      <c r="G468" s="1">
        <v>1</v>
      </c>
      <c r="I468" s="418">
        <v>45939</v>
      </c>
      <c r="J468" s="3" t="s">
        <v>4722</v>
      </c>
      <c r="K468" s="3" t="s">
        <v>471</v>
      </c>
      <c r="M468" s="555" t="s">
        <v>5040</v>
      </c>
      <c r="N468" s="553" t="s">
        <v>5024</v>
      </c>
      <c r="P468" s="17" t="s">
        <v>27</v>
      </c>
    </row>
    <row r="469" spans="1:16" x14ac:dyDescent="0.25">
      <c r="A469" s="17" t="s">
        <v>2581</v>
      </c>
      <c r="B469" s="3" t="s">
        <v>2582</v>
      </c>
      <c r="C469" s="3" t="s">
        <v>3570</v>
      </c>
      <c r="E469" s="417">
        <v>266.43</v>
      </c>
      <c r="F469" s="3" t="s">
        <v>4448</v>
      </c>
      <c r="G469" s="1">
        <v>1</v>
      </c>
      <c r="I469" s="418">
        <v>45938</v>
      </c>
      <c r="K469" s="3" t="s">
        <v>525</v>
      </c>
      <c r="M469" s="555" t="s">
        <v>5040</v>
      </c>
      <c r="N469" s="553" t="s">
        <v>5027</v>
      </c>
      <c r="P469" s="17" t="s">
        <v>4715</v>
      </c>
    </row>
    <row r="470" spans="1:16" x14ac:dyDescent="0.25">
      <c r="A470" s="17" t="s">
        <v>2089</v>
      </c>
      <c r="B470" s="3" t="s">
        <v>2090</v>
      </c>
      <c r="C470" s="3" t="s">
        <v>3396</v>
      </c>
      <c r="E470" s="417">
        <v>269</v>
      </c>
      <c r="F470" s="3" t="s">
        <v>4200</v>
      </c>
      <c r="G470" s="1">
        <v>1</v>
      </c>
      <c r="I470" s="418">
        <v>45937</v>
      </c>
      <c r="J470" s="3" t="s">
        <v>4747</v>
      </c>
      <c r="K470" s="3" t="s">
        <v>491</v>
      </c>
      <c r="M470" s="555" t="s">
        <v>5040</v>
      </c>
      <c r="N470" s="553" t="s">
        <v>5028</v>
      </c>
      <c r="P470" s="17" t="s">
        <v>27</v>
      </c>
    </row>
    <row r="471" spans="1:16" x14ac:dyDescent="0.25">
      <c r="A471" s="17" t="s">
        <v>2325</v>
      </c>
      <c r="B471" s="3" t="s">
        <v>2326</v>
      </c>
      <c r="C471" s="3" t="s">
        <v>3491</v>
      </c>
      <c r="E471" s="417">
        <v>0</v>
      </c>
      <c r="F471" s="3" t="s">
        <v>4320</v>
      </c>
      <c r="G471" s="1">
        <v>1</v>
      </c>
      <c r="I471" s="418">
        <v>45937</v>
      </c>
      <c r="J471" s="3" t="s">
        <v>4725</v>
      </c>
      <c r="K471" s="3" t="s">
        <v>4622</v>
      </c>
      <c r="M471" s="555" t="s">
        <v>4622</v>
      </c>
      <c r="N471" s="553" t="s">
        <v>4643</v>
      </c>
      <c r="P471" s="17" t="s">
        <v>27</v>
      </c>
    </row>
    <row r="472" spans="1:16" x14ac:dyDescent="0.25">
      <c r="A472" s="17" t="s">
        <v>1618</v>
      </c>
      <c r="B472" s="3" t="s">
        <v>1619</v>
      </c>
      <c r="C472" s="3" t="s">
        <v>3173</v>
      </c>
      <c r="E472" s="417">
        <v>299</v>
      </c>
      <c r="F472" s="3" t="s">
        <v>3948</v>
      </c>
      <c r="G472" s="1">
        <v>1</v>
      </c>
      <c r="I472" s="418">
        <v>45937</v>
      </c>
      <c r="J472" s="3" t="s">
        <v>44</v>
      </c>
      <c r="K472" s="3" t="s">
        <v>4625</v>
      </c>
      <c r="M472" s="555" t="s">
        <v>4625</v>
      </c>
      <c r="N472" s="553" t="s">
        <v>5033</v>
      </c>
      <c r="P472" s="17" t="s">
        <v>28</v>
      </c>
    </row>
    <row r="473" spans="1:16" x14ac:dyDescent="0.25">
      <c r="A473" s="17" t="s">
        <v>1014</v>
      </c>
      <c r="B473" s="3" t="s">
        <v>1015</v>
      </c>
      <c r="C473" s="3" t="s">
        <v>2932</v>
      </c>
      <c r="E473" s="417">
        <v>299</v>
      </c>
      <c r="F473" s="3" t="s">
        <v>3645</v>
      </c>
      <c r="G473" s="1">
        <v>9</v>
      </c>
      <c r="I473" s="418">
        <v>45932</v>
      </c>
      <c r="J473" s="3" t="s">
        <v>4736</v>
      </c>
      <c r="K473" s="3" t="s">
        <v>4627</v>
      </c>
      <c r="M473" s="555" t="s">
        <v>5040</v>
      </c>
      <c r="N473" s="553" t="s">
        <v>5028</v>
      </c>
      <c r="P473" s="17" t="s">
        <v>27</v>
      </c>
    </row>
    <row r="474" spans="1:16" x14ac:dyDescent="0.25">
      <c r="A474" s="17" t="s">
        <v>1218</v>
      </c>
      <c r="B474" s="3" t="s">
        <v>1219</v>
      </c>
      <c r="C474" s="3" t="s">
        <v>3007</v>
      </c>
      <c r="E474" s="417">
        <v>289</v>
      </c>
      <c r="F474" s="3" t="s">
        <v>3747</v>
      </c>
      <c r="G474" s="1">
        <v>8</v>
      </c>
      <c r="I474" s="418">
        <v>45924</v>
      </c>
      <c r="J474" s="3" t="s">
        <v>4728</v>
      </c>
      <c r="K474" s="3" t="s">
        <v>489</v>
      </c>
      <c r="M474" s="555" t="s">
        <v>5040</v>
      </c>
      <c r="N474" s="553" t="s">
        <v>5028</v>
      </c>
      <c r="P474" s="17" t="s">
        <v>27</v>
      </c>
    </row>
    <row r="475" spans="1:16" x14ac:dyDescent="0.25">
      <c r="A475" s="17" t="s">
        <v>1224</v>
      </c>
      <c r="B475" s="3" t="s">
        <v>1225</v>
      </c>
      <c r="C475" s="3" t="s">
        <v>3008</v>
      </c>
      <c r="E475" s="417">
        <v>249</v>
      </c>
      <c r="F475" s="3" t="s">
        <v>3750</v>
      </c>
      <c r="G475" s="1">
        <v>3</v>
      </c>
      <c r="I475" s="418">
        <v>45922</v>
      </c>
      <c r="J475" s="3" t="s">
        <v>4735</v>
      </c>
      <c r="K475" s="3" t="s">
        <v>469</v>
      </c>
      <c r="M475" s="555" t="s">
        <v>5040</v>
      </c>
      <c r="N475" s="553" t="s">
        <v>5024</v>
      </c>
      <c r="P475" s="17" t="s">
        <v>27</v>
      </c>
    </row>
    <row r="476" spans="1:16" x14ac:dyDescent="0.25">
      <c r="A476" s="17" t="s">
        <v>1148</v>
      </c>
      <c r="B476" s="3" t="s">
        <v>1149</v>
      </c>
      <c r="C476" s="3" t="s">
        <v>2984</v>
      </c>
      <c r="E476" s="417">
        <v>279</v>
      </c>
      <c r="F476" s="3" t="s">
        <v>3712</v>
      </c>
      <c r="G476" s="1">
        <v>7</v>
      </c>
      <c r="I476" s="418">
        <v>45922</v>
      </c>
      <c r="J476" s="3" t="s">
        <v>4736</v>
      </c>
      <c r="K476" s="3" t="s">
        <v>4627</v>
      </c>
      <c r="M476" s="555" t="s">
        <v>5040</v>
      </c>
      <c r="N476" s="553" t="s">
        <v>5028</v>
      </c>
      <c r="P476" s="17" t="s">
        <v>27</v>
      </c>
    </row>
    <row r="477" spans="1:16" x14ac:dyDescent="0.25">
      <c r="A477" s="17" t="s">
        <v>2445</v>
      </c>
      <c r="B477" s="3" t="s">
        <v>2446</v>
      </c>
      <c r="C477" s="3" t="s">
        <v>3541</v>
      </c>
      <c r="E477" s="417">
        <v>266.43</v>
      </c>
      <c r="F477" s="3" t="s">
        <v>4380</v>
      </c>
      <c r="G477" s="1">
        <v>1</v>
      </c>
      <c r="I477" s="418">
        <v>45918</v>
      </c>
      <c r="K477" s="3" t="s">
        <v>4660</v>
      </c>
      <c r="M477" s="555" t="s">
        <v>5040</v>
      </c>
      <c r="N477" s="553" t="s">
        <v>5032</v>
      </c>
      <c r="P477" s="17" t="s">
        <v>4713</v>
      </c>
    </row>
    <row r="478" spans="1:16" x14ac:dyDescent="0.25">
      <c r="A478" s="17" t="s">
        <v>2443</v>
      </c>
      <c r="B478" s="3" t="s">
        <v>2444</v>
      </c>
      <c r="C478" s="3" t="s">
        <v>3540</v>
      </c>
      <c r="E478" s="417">
        <v>202.23000000000002</v>
      </c>
      <c r="F478" s="3" t="s">
        <v>4379</v>
      </c>
      <c r="G478" s="1">
        <v>1</v>
      </c>
      <c r="I478" s="418">
        <v>45918</v>
      </c>
      <c r="J478" s="3" t="s">
        <v>4776</v>
      </c>
      <c r="K478" s="3" t="s">
        <v>4660</v>
      </c>
      <c r="M478" s="555" t="s">
        <v>5040</v>
      </c>
      <c r="N478" s="553" t="s">
        <v>5032</v>
      </c>
      <c r="P478" s="17" t="s">
        <v>4713</v>
      </c>
    </row>
    <row r="479" spans="1:16" x14ac:dyDescent="0.25">
      <c r="A479" s="17" t="s">
        <v>2409</v>
      </c>
      <c r="B479" s="3" t="s">
        <v>2410</v>
      </c>
      <c r="C479" s="3" t="s">
        <v>3523</v>
      </c>
      <c r="E479" s="417">
        <v>266.43</v>
      </c>
      <c r="F479" s="3" t="s">
        <v>4362</v>
      </c>
      <c r="G479" s="1">
        <v>1</v>
      </c>
      <c r="I479" s="418">
        <v>45918</v>
      </c>
      <c r="K479" s="3" t="s">
        <v>4660</v>
      </c>
      <c r="M479" s="555" t="s">
        <v>5040</v>
      </c>
      <c r="N479" s="553" t="s">
        <v>5032</v>
      </c>
      <c r="P479" s="17" t="s">
        <v>4713</v>
      </c>
    </row>
    <row r="480" spans="1:16" x14ac:dyDescent="0.25">
      <c r="A480" s="17" t="s">
        <v>2421</v>
      </c>
      <c r="B480" s="3" t="s">
        <v>2422</v>
      </c>
      <c r="C480" s="3" t="s">
        <v>3529</v>
      </c>
      <c r="E480" s="417">
        <v>180.83</v>
      </c>
      <c r="F480" s="3" t="s">
        <v>4368</v>
      </c>
      <c r="G480" s="1">
        <v>1</v>
      </c>
      <c r="I480" s="418">
        <v>45918</v>
      </c>
      <c r="J480" s="3" t="s">
        <v>4778</v>
      </c>
      <c r="K480" s="3" t="s">
        <v>4658</v>
      </c>
      <c r="M480" s="555" t="s">
        <v>5040</v>
      </c>
      <c r="N480" s="553" t="s">
        <v>5032</v>
      </c>
      <c r="P480" s="17" t="s">
        <v>4713</v>
      </c>
    </row>
    <row r="481" spans="1:16" x14ac:dyDescent="0.25">
      <c r="A481" s="17" t="s">
        <v>2383</v>
      </c>
      <c r="B481" s="3" t="s">
        <v>2384</v>
      </c>
      <c r="C481" s="3" t="s">
        <v>3511</v>
      </c>
      <c r="E481" s="417">
        <v>180.83</v>
      </c>
      <c r="F481" s="3" t="s">
        <v>4349</v>
      </c>
      <c r="G481" s="1">
        <v>6</v>
      </c>
      <c r="I481" s="418">
        <v>45918</v>
      </c>
      <c r="J481" s="3" t="s">
        <v>4778</v>
      </c>
      <c r="K481" s="3" t="s">
        <v>4658</v>
      </c>
      <c r="M481" s="555" t="s">
        <v>5040</v>
      </c>
      <c r="N481" s="553" t="s">
        <v>5032</v>
      </c>
      <c r="P481" s="17" t="s">
        <v>4713</v>
      </c>
    </row>
    <row r="482" spans="1:16" x14ac:dyDescent="0.25">
      <c r="A482" s="17" t="s">
        <v>2447</v>
      </c>
      <c r="B482" s="3" t="s">
        <v>2448</v>
      </c>
      <c r="C482" s="3" t="s">
        <v>3542</v>
      </c>
      <c r="E482" s="417">
        <v>234.33</v>
      </c>
      <c r="F482" s="3" t="s">
        <v>4381</v>
      </c>
      <c r="G482" s="1">
        <v>1</v>
      </c>
      <c r="I482" s="418">
        <v>45918</v>
      </c>
      <c r="K482" s="3" t="s">
        <v>4660</v>
      </c>
      <c r="M482" s="555" t="s">
        <v>5040</v>
      </c>
      <c r="N482" s="553" t="s">
        <v>5032</v>
      </c>
      <c r="P482" s="17" t="s">
        <v>4713</v>
      </c>
    </row>
    <row r="483" spans="1:16" x14ac:dyDescent="0.25">
      <c r="A483" s="17" t="s">
        <v>2415</v>
      </c>
      <c r="B483" s="3" t="s">
        <v>2416</v>
      </c>
      <c r="C483" s="3" t="s">
        <v>3526</v>
      </c>
      <c r="E483" s="417">
        <v>245.03</v>
      </c>
      <c r="F483" s="3" t="s">
        <v>4365</v>
      </c>
      <c r="G483" s="1">
        <v>1</v>
      </c>
      <c r="I483" s="418">
        <v>45918</v>
      </c>
      <c r="K483" s="3" t="s">
        <v>4656</v>
      </c>
      <c r="M483" s="555" t="s">
        <v>5040</v>
      </c>
      <c r="N483" s="553" t="s">
        <v>5032</v>
      </c>
      <c r="P483" s="17" t="s">
        <v>4713</v>
      </c>
    </row>
    <row r="484" spans="1:16" x14ac:dyDescent="0.25">
      <c r="A484" s="17" t="s">
        <v>2429</v>
      </c>
      <c r="B484" s="3" t="s">
        <v>2430</v>
      </c>
      <c r="C484" s="3" t="s">
        <v>3533</v>
      </c>
      <c r="E484" s="417">
        <v>245.03</v>
      </c>
      <c r="F484" s="3" t="s">
        <v>4372</v>
      </c>
      <c r="G484" s="1">
        <v>1</v>
      </c>
      <c r="I484" s="418">
        <v>45918</v>
      </c>
      <c r="J484" s="3" t="s">
        <v>4779</v>
      </c>
      <c r="K484" s="3" t="s">
        <v>4658</v>
      </c>
      <c r="M484" s="555" t="s">
        <v>5040</v>
      </c>
      <c r="N484" s="553" t="s">
        <v>5032</v>
      </c>
      <c r="P484" s="17" t="s">
        <v>4713</v>
      </c>
    </row>
    <row r="485" spans="1:16" x14ac:dyDescent="0.25">
      <c r="A485" s="17" t="s">
        <v>2431</v>
      </c>
      <c r="B485" s="3" t="s">
        <v>2432</v>
      </c>
      <c r="C485" s="3" t="s">
        <v>3534</v>
      </c>
      <c r="E485" s="417">
        <v>223.63000000000002</v>
      </c>
      <c r="F485" s="3" t="s">
        <v>4373</v>
      </c>
      <c r="G485" s="1">
        <v>1</v>
      </c>
      <c r="I485" s="418">
        <v>45918</v>
      </c>
      <c r="J485" s="3" t="s">
        <v>4776</v>
      </c>
      <c r="K485" s="3" t="s">
        <v>4660</v>
      </c>
      <c r="M485" s="555" t="s">
        <v>5040</v>
      </c>
      <c r="N485" s="553" t="s">
        <v>5032</v>
      </c>
      <c r="P485" s="17" t="s">
        <v>4713</v>
      </c>
    </row>
    <row r="486" spans="1:16" x14ac:dyDescent="0.25">
      <c r="A486" s="17" t="s">
        <v>2439</v>
      </c>
      <c r="B486" s="3" t="s">
        <v>2440</v>
      </c>
      <c r="C486" s="3" t="s">
        <v>3538</v>
      </c>
      <c r="E486" s="417">
        <v>223.63000000000002</v>
      </c>
      <c r="F486" s="3" t="s">
        <v>4377</v>
      </c>
      <c r="G486" s="1">
        <v>1</v>
      </c>
      <c r="I486" s="418">
        <v>45918</v>
      </c>
      <c r="J486" s="3" t="s">
        <v>4776</v>
      </c>
      <c r="K486" s="3" t="s">
        <v>4658</v>
      </c>
      <c r="M486" s="555" t="s">
        <v>5040</v>
      </c>
      <c r="N486" s="553" t="s">
        <v>5032</v>
      </c>
      <c r="P486" s="17" t="s">
        <v>4713</v>
      </c>
    </row>
    <row r="487" spans="1:16" x14ac:dyDescent="0.25">
      <c r="A487" s="17" t="s">
        <v>2371</v>
      </c>
      <c r="B487" s="3" t="s">
        <v>2372</v>
      </c>
      <c r="C487" s="3" t="s">
        <v>3505</v>
      </c>
      <c r="E487" s="417">
        <v>180.83</v>
      </c>
      <c r="F487" s="3" t="s">
        <v>4343</v>
      </c>
      <c r="G487" s="1">
        <v>7</v>
      </c>
      <c r="I487" s="418">
        <v>45918</v>
      </c>
      <c r="J487" s="3" t="s">
        <v>4778</v>
      </c>
      <c r="K487" s="3" t="s">
        <v>4655</v>
      </c>
      <c r="M487" s="555" t="s">
        <v>5040</v>
      </c>
      <c r="N487" s="553" t="s">
        <v>5032</v>
      </c>
      <c r="P487" s="17" t="s">
        <v>4713</v>
      </c>
    </row>
    <row r="488" spans="1:16" x14ac:dyDescent="0.25">
      <c r="A488" s="17" t="s">
        <v>2373</v>
      </c>
      <c r="B488" s="3" t="s">
        <v>2374</v>
      </c>
      <c r="C488" s="3" t="s">
        <v>3506</v>
      </c>
      <c r="E488" s="417">
        <v>180.83</v>
      </c>
      <c r="F488" s="3" t="s">
        <v>4344</v>
      </c>
      <c r="G488" s="1">
        <v>3</v>
      </c>
      <c r="I488" s="418">
        <v>45918</v>
      </c>
      <c r="J488" s="3" t="s">
        <v>4778</v>
      </c>
      <c r="K488" s="3" t="s">
        <v>4655</v>
      </c>
      <c r="M488" s="555" t="s">
        <v>5040</v>
      </c>
      <c r="N488" s="553" t="s">
        <v>5032</v>
      </c>
      <c r="P488" s="17" t="s">
        <v>4713</v>
      </c>
    </row>
    <row r="489" spans="1:16" x14ac:dyDescent="0.25">
      <c r="A489" s="17" t="s">
        <v>2385</v>
      </c>
      <c r="B489" s="3" t="s">
        <v>2386</v>
      </c>
      <c r="C489" s="3" t="s">
        <v>3512</v>
      </c>
      <c r="E489" s="417">
        <v>234.33</v>
      </c>
      <c r="F489" s="3" t="s">
        <v>4350</v>
      </c>
      <c r="G489" s="1">
        <v>1</v>
      </c>
      <c r="I489" s="418">
        <v>45918</v>
      </c>
      <c r="K489" s="3" t="s">
        <v>4659</v>
      </c>
      <c r="M489" s="555" t="s">
        <v>5040</v>
      </c>
      <c r="N489" s="553" t="s">
        <v>5032</v>
      </c>
      <c r="P489" s="17" t="s">
        <v>4713</v>
      </c>
    </row>
    <row r="490" spans="1:16" x14ac:dyDescent="0.25">
      <c r="A490" s="17" t="s">
        <v>2391</v>
      </c>
      <c r="B490" s="3" t="s">
        <v>2392</v>
      </c>
      <c r="C490" s="3" t="s">
        <v>3515</v>
      </c>
      <c r="E490" s="417">
        <v>180.83</v>
      </c>
      <c r="F490" s="3" t="s">
        <v>4353</v>
      </c>
      <c r="G490" s="1">
        <v>5</v>
      </c>
      <c r="I490" s="418">
        <v>45918</v>
      </c>
      <c r="J490" s="3" t="s">
        <v>4778</v>
      </c>
      <c r="K490" s="3" t="s">
        <v>4660</v>
      </c>
      <c r="M490" s="555" t="s">
        <v>5040</v>
      </c>
      <c r="N490" s="553" t="s">
        <v>5032</v>
      </c>
      <c r="P490" s="17" t="s">
        <v>4713</v>
      </c>
    </row>
    <row r="491" spans="1:16" x14ac:dyDescent="0.25">
      <c r="A491" s="17" t="s">
        <v>2413</v>
      </c>
      <c r="B491" s="3" t="s">
        <v>2414</v>
      </c>
      <c r="C491" s="3" t="s">
        <v>3525</v>
      </c>
      <c r="E491" s="417">
        <v>245.03</v>
      </c>
      <c r="F491" s="3" t="s">
        <v>4364</v>
      </c>
      <c r="G491" s="1">
        <v>1</v>
      </c>
      <c r="I491" s="418">
        <v>45918</v>
      </c>
      <c r="K491" s="3" t="s">
        <v>4657</v>
      </c>
      <c r="M491" s="555" t="s">
        <v>5040</v>
      </c>
      <c r="N491" s="553" t="s">
        <v>5032</v>
      </c>
      <c r="P491" s="17" t="s">
        <v>4713</v>
      </c>
    </row>
    <row r="492" spans="1:16" x14ac:dyDescent="0.25">
      <c r="A492" s="17" t="s">
        <v>2708</v>
      </c>
      <c r="B492" s="3" t="s">
        <v>2709</v>
      </c>
      <c r="E492" s="417">
        <v>859</v>
      </c>
      <c r="F492" s="3" t="s">
        <v>4512</v>
      </c>
      <c r="G492" s="1">
        <v>1</v>
      </c>
      <c r="H492" s="1" t="s">
        <v>42</v>
      </c>
      <c r="I492" s="418">
        <v>45917</v>
      </c>
      <c r="K492" s="3" t="s">
        <v>621</v>
      </c>
      <c r="L492" s="573" t="s">
        <v>43</v>
      </c>
      <c r="M492" s="555" t="s">
        <v>5042</v>
      </c>
      <c r="N492" s="553" t="s">
        <v>5038</v>
      </c>
      <c r="P492" s="17" t="s">
        <v>4715</v>
      </c>
    </row>
    <row r="493" spans="1:16" x14ac:dyDescent="0.25">
      <c r="A493" s="17" t="s">
        <v>2327</v>
      </c>
      <c r="B493" s="3" t="s">
        <v>2328</v>
      </c>
      <c r="C493" s="3" t="s">
        <v>3492</v>
      </c>
      <c r="E493" s="417">
        <v>299</v>
      </c>
      <c r="F493" s="3" t="s">
        <v>4321</v>
      </c>
      <c r="G493" s="1">
        <v>2</v>
      </c>
      <c r="I493" s="418">
        <v>45916</v>
      </c>
      <c r="J493" s="3" t="s">
        <v>4724</v>
      </c>
      <c r="K493" s="3" t="s">
        <v>493</v>
      </c>
      <c r="M493" s="555" t="s">
        <v>5040</v>
      </c>
      <c r="N493" s="553" t="s">
        <v>5024</v>
      </c>
      <c r="P493" s="17" t="s">
        <v>27</v>
      </c>
    </row>
    <row r="494" spans="1:16" x14ac:dyDescent="0.25">
      <c r="A494" s="17" t="s">
        <v>2595</v>
      </c>
      <c r="B494" s="3" t="s">
        <v>2596</v>
      </c>
      <c r="C494" s="3" t="s">
        <v>3574</v>
      </c>
      <c r="E494" s="417">
        <v>255.73000000000002</v>
      </c>
      <c r="F494" s="3" t="s">
        <v>4455</v>
      </c>
      <c r="G494" s="1">
        <v>1</v>
      </c>
      <c r="I494" s="418">
        <v>45911</v>
      </c>
      <c r="K494" s="3" t="s">
        <v>525</v>
      </c>
      <c r="M494" s="555" t="s">
        <v>5040</v>
      </c>
      <c r="N494" s="553" t="s">
        <v>5027</v>
      </c>
      <c r="P494" s="17" t="s">
        <v>4715</v>
      </c>
    </row>
    <row r="495" spans="1:16" x14ac:dyDescent="0.25">
      <c r="A495" s="17" t="s">
        <v>2365</v>
      </c>
      <c r="B495" s="3" t="s">
        <v>2366</v>
      </c>
      <c r="C495" s="3" t="s">
        <v>3503</v>
      </c>
      <c r="E495" s="417">
        <v>220</v>
      </c>
      <c r="F495" s="3" t="s">
        <v>4340</v>
      </c>
      <c r="G495" s="1">
        <v>1</v>
      </c>
      <c r="I495" s="418">
        <v>45909</v>
      </c>
      <c r="K495" s="3" t="s">
        <v>4625</v>
      </c>
      <c r="M495" s="555" t="s">
        <v>4625</v>
      </c>
      <c r="N495" s="553" t="s">
        <v>5034</v>
      </c>
      <c r="P495" s="17" t="s">
        <v>21</v>
      </c>
    </row>
    <row r="496" spans="1:16" x14ac:dyDescent="0.25">
      <c r="A496" s="17" t="s">
        <v>1192</v>
      </c>
      <c r="B496" s="3" t="s">
        <v>1193</v>
      </c>
      <c r="C496" s="3" t="s">
        <v>2996</v>
      </c>
      <c r="E496" s="417">
        <v>269</v>
      </c>
      <c r="F496" s="3" t="s">
        <v>3734</v>
      </c>
      <c r="G496" s="1">
        <v>4</v>
      </c>
      <c r="I496" s="418">
        <v>45909</v>
      </c>
      <c r="J496" s="3" t="s">
        <v>4728</v>
      </c>
      <c r="K496" s="3" t="s">
        <v>4627</v>
      </c>
      <c r="M496" s="555" t="s">
        <v>5040</v>
      </c>
      <c r="N496" s="553" t="s">
        <v>5028</v>
      </c>
      <c r="P496" s="17" t="s">
        <v>27</v>
      </c>
    </row>
    <row r="497" spans="1:16" x14ac:dyDescent="0.25">
      <c r="A497" s="17" t="s">
        <v>2607</v>
      </c>
      <c r="B497" s="3" t="s">
        <v>2608</v>
      </c>
      <c r="C497" s="3" t="s">
        <v>3578</v>
      </c>
      <c r="E497" s="417">
        <v>266.43</v>
      </c>
      <c r="F497" s="3" t="s">
        <v>4461</v>
      </c>
      <c r="G497" s="1">
        <v>1</v>
      </c>
      <c r="I497" s="418">
        <v>45904</v>
      </c>
      <c r="K497" s="3" t="s">
        <v>525</v>
      </c>
      <c r="M497" s="555" t="s">
        <v>5040</v>
      </c>
      <c r="N497" s="553" t="s">
        <v>5027</v>
      </c>
      <c r="P497" s="17" t="s">
        <v>4715</v>
      </c>
    </row>
    <row r="498" spans="1:16" x14ac:dyDescent="0.25">
      <c r="A498" s="17" t="s">
        <v>2363</v>
      </c>
      <c r="B498" s="3" t="s">
        <v>2364</v>
      </c>
      <c r="C498" s="3" t="s">
        <v>3502</v>
      </c>
      <c r="E498" s="417">
        <v>350</v>
      </c>
      <c r="F498" s="3" t="s">
        <v>4339</v>
      </c>
      <c r="G498" s="1">
        <v>22</v>
      </c>
      <c r="I498" s="418">
        <v>45902</v>
      </c>
      <c r="J498" s="3" t="s">
        <v>4780</v>
      </c>
      <c r="K498" s="3" t="s">
        <v>4625</v>
      </c>
      <c r="M498" s="555" t="s">
        <v>4625</v>
      </c>
      <c r="N498" s="553" t="s">
        <v>5034</v>
      </c>
      <c r="P498" s="17" t="s">
        <v>21</v>
      </c>
    </row>
    <row r="499" spans="1:16" x14ac:dyDescent="0.25">
      <c r="A499" s="17" t="s">
        <v>2361</v>
      </c>
      <c r="B499" s="3" t="s">
        <v>2362</v>
      </c>
      <c r="C499" s="3" t="s">
        <v>3501</v>
      </c>
      <c r="E499" s="417">
        <v>290</v>
      </c>
      <c r="F499" s="3" t="s">
        <v>4338</v>
      </c>
      <c r="G499" s="1">
        <v>1</v>
      </c>
      <c r="I499" s="418">
        <v>45902</v>
      </c>
      <c r="J499" s="3" t="s">
        <v>4781</v>
      </c>
      <c r="K499" s="3" t="s">
        <v>4625</v>
      </c>
      <c r="M499" s="555" t="s">
        <v>4625</v>
      </c>
      <c r="N499" s="553" t="s">
        <v>5034</v>
      </c>
      <c r="P499" s="17" t="s">
        <v>21</v>
      </c>
    </row>
    <row r="500" spans="1:16" x14ac:dyDescent="0.25">
      <c r="A500" s="17" t="s">
        <v>1062</v>
      </c>
      <c r="B500" s="3" t="s">
        <v>1063</v>
      </c>
      <c r="C500" s="3" t="s">
        <v>2952</v>
      </c>
      <c r="E500" s="417">
        <v>289</v>
      </c>
      <c r="F500" s="3" t="s">
        <v>3669</v>
      </c>
      <c r="G500" s="1">
        <v>8</v>
      </c>
      <c r="I500" s="418">
        <v>45895</v>
      </c>
      <c r="J500" s="3" t="s">
        <v>4736</v>
      </c>
      <c r="K500" s="3" t="s">
        <v>491</v>
      </c>
      <c r="M500" s="555" t="s">
        <v>5040</v>
      </c>
      <c r="N500" s="553" t="s">
        <v>5028</v>
      </c>
      <c r="P500" s="17" t="s">
        <v>27</v>
      </c>
    </row>
    <row r="501" spans="1:16" x14ac:dyDescent="0.25">
      <c r="A501" s="17" t="s">
        <v>994</v>
      </c>
      <c r="B501" s="3" t="s">
        <v>995</v>
      </c>
      <c r="C501" s="3" t="s">
        <v>2925</v>
      </c>
      <c r="E501" s="417">
        <v>299</v>
      </c>
      <c r="F501" s="3" t="s">
        <v>3635</v>
      </c>
      <c r="G501" s="1">
        <v>9</v>
      </c>
      <c r="I501" s="418">
        <v>45894</v>
      </c>
      <c r="J501" s="3" t="s">
        <v>4719</v>
      </c>
      <c r="K501" s="3" t="s">
        <v>4621</v>
      </c>
      <c r="M501" s="555" t="s">
        <v>4620</v>
      </c>
      <c r="N501" s="553" t="s">
        <v>39</v>
      </c>
      <c r="O501" s="3" t="s">
        <v>4693</v>
      </c>
      <c r="P501" s="17" t="s">
        <v>27</v>
      </c>
    </row>
    <row r="502" spans="1:16" x14ac:dyDescent="0.25">
      <c r="A502" s="17" t="s">
        <v>1482</v>
      </c>
      <c r="B502" s="3" t="s">
        <v>1483</v>
      </c>
      <c r="C502" s="3" t="s">
        <v>3117</v>
      </c>
      <c r="E502" s="417">
        <v>299</v>
      </c>
      <c r="F502" s="3" t="s">
        <v>3879</v>
      </c>
      <c r="G502" s="1">
        <v>2</v>
      </c>
      <c r="I502" s="418">
        <v>45894</v>
      </c>
      <c r="J502" s="3" t="s">
        <v>4719</v>
      </c>
      <c r="K502" s="3" t="s">
        <v>4625</v>
      </c>
      <c r="M502" s="555" t="s">
        <v>4625</v>
      </c>
      <c r="N502" s="553" t="s">
        <v>5034</v>
      </c>
      <c r="P502" s="17" t="s">
        <v>27</v>
      </c>
    </row>
    <row r="503" spans="1:16" x14ac:dyDescent="0.25">
      <c r="A503" s="17" t="s">
        <v>2345</v>
      </c>
      <c r="B503" s="3" t="s">
        <v>2346</v>
      </c>
      <c r="C503" s="3" t="s">
        <v>3496</v>
      </c>
      <c r="E503" s="417">
        <v>350</v>
      </c>
      <c r="F503" s="3" t="s">
        <v>4330</v>
      </c>
      <c r="G503" s="1">
        <v>1</v>
      </c>
      <c r="I503" s="418">
        <v>45894</v>
      </c>
      <c r="K503" s="3" t="s">
        <v>4621</v>
      </c>
      <c r="M503" s="555" t="s">
        <v>4620</v>
      </c>
      <c r="N503" s="553" t="s">
        <v>39</v>
      </c>
      <c r="O503" s="3" t="s">
        <v>4695</v>
      </c>
      <c r="P503" s="17" t="s">
        <v>21</v>
      </c>
    </row>
    <row r="504" spans="1:16" x14ac:dyDescent="0.25">
      <c r="A504" s="17" t="s">
        <v>2393</v>
      </c>
      <c r="B504" s="3" t="s">
        <v>2394</v>
      </c>
      <c r="C504" s="3" t="s">
        <v>3516</v>
      </c>
      <c r="E504" s="417">
        <v>298.53000000000003</v>
      </c>
      <c r="F504" s="3" t="s">
        <v>4354</v>
      </c>
      <c r="G504" s="1">
        <v>1</v>
      </c>
      <c r="I504" s="418">
        <v>45890</v>
      </c>
      <c r="K504" s="3" t="s">
        <v>4661</v>
      </c>
      <c r="M504" s="555" t="s">
        <v>5040</v>
      </c>
      <c r="N504" s="553" t="s">
        <v>5032</v>
      </c>
      <c r="P504" s="17" t="s">
        <v>4713</v>
      </c>
    </row>
    <row r="505" spans="1:16" x14ac:dyDescent="0.25">
      <c r="A505" s="17" t="s">
        <v>2449</v>
      </c>
      <c r="B505" s="3" t="s">
        <v>2450</v>
      </c>
      <c r="C505" s="3" t="s">
        <v>3543</v>
      </c>
      <c r="E505" s="417">
        <v>202.23000000000002</v>
      </c>
      <c r="F505" s="3" t="s">
        <v>4382</v>
      </c>
      <c r="G505" s="1">
        <v>1</v>
      </c>
      <c r="I505" s="418">
        <v>45890</v>
      </c>
      <c r="K505" s="3" t="s">
        <v>4660</v>
      </c>
      <c r="M505" s="555" t="s">
        <v>5040</v>
      </c>
      <c r="N505" s="553" t="s">
        <v>5032</v>
      </c>
      <c r="P505" s="17" t="s">
        <v>4713</v>
      </c>
    </row>
    <row r="506" spans="1:16" x14ac:dyDescent="0.25">
      <c r="A506" s="17" t="s">
        <v>2397</v>
      </c>
      <c r="B506" s="3" t="s">
        <v>2398</v>
      </c>
      <c r="C506" s="3" t="s">
        <v>3518</v>
      </c>
      <c r="E506" s="417">
        <v>266.43</v>
      </c>
      <c r="F506" s="3" t="s">
        <v>4356</v>
      </c>
      <c r="G506" s="1">
        <v>1</v>
      </c>
      <c r="I506" s="418">
        <v>45890</v>
      </c>
      <c r="K506" s="3" t="s">
        <v>4661</v>
      </c>
      <c r="M506" s="555" t="s">
        <v>5040</v>
      </c>
      <c r="N506" s="553" t="s">
        <v>5032</v>
      </c>
      <c r="P506" s="17" t="s">
        <v>4713</v>
      </c>
    </row>
    <row r="507" spans="1:16" x14ac:dyDescent="0.25">
      <c r="A507" s="17" t="s">
        <v>2405</v>
      </c>
      <c r="B507" s="3" t="s">
        <v>2406</v>
      </c>
      <c r="D507" s="3" t="s">
        <v>42</v>
      </c>
      <c r="E507" s="417">
        <v>309.23</v>
      </c>
      <c r="F507" s="3" t="s">
        <v>4360</v>
      </c>
      <c r="G507" s="1">
        <v>1</v>
      </c>
      <c r="H507" s="1" t="s">
        <v>42</v>
      </c>
      <c r="I507" s="418">
        <v>45890</v>
      </c>
      <c r="K507" s="3" t="s">
        <v>4659</v>
      </c>
      <c r="M507" s="555" t="s">
        <v>5040</v>
      </c>
      <c r="N507" s="553" t="s">
        <v>5032</v>
      </c>
      <c r="P507" s="17" t="s">
        <v>4713</v>
      </c>
    </row>
    <row r="508" spans="1:16" x14ac:dyDescent="0.25">
      <c r="A508" s="17" t="s">
        <v>2417</v>
      </c>
      <c r="B508" s="3" t="s">
        <v>2418</v>
      </c>
      <c r="C508" s="3" t="s">
        <v>3527</v>
      </c>
      <c r="E508" s="417">
        <v>266.43</v>
      </c>
      <c r="F508" s="3" t="s">
        <v>4366</v>
      </c>
      <c r="G508" s="1">
        <v>1</v>
      </c>
      <c r="I508" s="418">
        <v>45890</v>
      </c>
      <c r="K508" s="3" t="s">
        <v>4657</v>
      </c>
      <c r="M508" s="555" t="s">
        <v>5040</v>
      </c>
      <c r="N508" s="553" t="s">
        <v>5032</v>
      </c>
      <c r="P508" s="17" t="s">
        <v>4713</v>
      </c>
    </row>
    <row r="509" spans="1:16" x14ac:dyDescent="0.25">
      <c r="A509" s="17" t="s">
        <v>2425</v>
      </c>
      <c r="B509" s="3" t="s">
        <v>2426</v>
      </c>
      <c r="C509" s="3" t="s">
        <v>3531</v>
      </c>
      <c r="E509" s="417">
        <v>234.33</v>
      </c>
      <c r="F509" s="3" t="s">
        <v>4370</v>
      </c>
      <c r="G509" s="1">
        <v>1</v>
      </c>
      <c r="I509" s="418">
        <v>45890</v>
      </c>
      <c r="J509" s="3" t="s">
        <v>4776</v>
      </c>
      <c r="K509" s="3" t="s">
        <v>4657</v>
      </c>
      <c r="M509" s="555" t="s">
        <v>5040</v>
      </c>
      <c r="N509" s="553" t="s">
        <v>5032</v>
      </c>
      <c r="P509" s="17" t="s">
        <v>4713</v>
      </c>
    </row>
    <row r="510" spans="1:16" x14ac:dyDescent="0.25">
      <c r="A510" s="17" t="s">
        <v>2381</v>
      </c>
      <c r="B510" s="3" t="s">
        <v>2382</v>
      </c>
      <c r="C510" s="3" t="s">
        <v>3510</v>
      </c>
      <c r="E510" s="417">
        <v>234.33</v>
      </c>
      <c r="F510" s="3" t="s">
        <v>4348</v>
      </c>
      <c r="G510" s="1">
        <v>1</v>
      </c>
      <c r="I510" s="418">
        <v>45890</v>
      </c>
      <c r="K510" s="3" t="s">
        <v>4659</v>
      </c>
      <c r="M510" s="555" t="s">
        <v>5040</v>
      </c>
      <c r="N510" s="553" t="s">
        <v>5032</v>
      </c>
      <c r="P510" s="17" t="s">
        <v>4713</v>
      </c>
    </row>
    <row r="511" spans="1:16" x14ac:dyDescent="0.25">
      <c r="A511" s="17" t="s">
        <v>2253</v>
      </c>
      <c r="B511" s="3" t="s">
        <v>2254</v>
      </c>
      <c r="C511" s="3" t="s">
        <v>3462</v>
      </c>
      <c r="E511" s="417">
        <v>249</v>
      </c>
      <c r="F511" s="3" t="s">
        <v>4283</v>
      </c>
      <c r="G511" s="1">
        <v>7</v>
      </c>
      <c r="I511" s="418">
        <v>45887</v>
      </c>
      <c r="J511" s="3" t="s">
        <v>4722</v>
      </c>
      <c r="K511" s="3" t="s">
        <v>471</v>
      </c>
      <c r="M511" s="555" t="s">
        <v>5040</v>
      </c>
      <c r="N511" s="553" t="s">
        <v>5024</v>
      </c>
      <c r="P511" s="17" t="s">
        <v>27</v>
      </c>
    </row>
    <row r="512" spans="1:16" x14ac:dyDescent="0.25">
      <c r="A512" s="17" t="s">
        <v>2001</v>
      </c>
      <c r="B512" s="3" t="s">
        <v>2002</v>
      </c>
      <c r="C512" s="3" t="s">
        <v>3360</v>
      </c>
      <c r="E512" s="417">
        <v>269</v>
      </c>
      <c r="F512" s="3" t="s">
        <v>4156</v>
      </c>
      <c r="G512" s="1">
        <v>1</v>
      </c>
      <c r="I512" s="418">
        <v>45884</v>
      </c>
      <c r="J512" s="3" t="s">
        <v>4722</v>
      </c>
      <c r="K512" s="3" t="s">
        <v>4625</v>
      </c>
      <c r="M512" s="555" t="s">
        <v>4625</v>
      </c>
      <c r="N512" s="553" t="s">
        <v>5033</v>
      </c>
      <c r="P512" s="17" t="s">
        <v>27</v>
      </c>
    </row>
    <row r="513" spans="1:16" x14ac:dyDescent="0.25">
      <c r="A513" s="17" t="s">
        <v>2379</v>
      </c>
      <c r="B513" s="3" t="s">
        <v>2380</v>
      </c>
      <c r="C513" s="3" t="s">
        <v>3509</v>
      </c>
      <c r="E513" s="417">
        <v>191.53</v>
      </c>
      <c r="F513" s="3" t="s">
        <v>4347</v>
      </c>
      <c r="G513" s="1">
        <v>1</v>
      </c>
      <c r="I513" s="418">
        <v>45883</v>
      </c>
      <c r="J513" s="3" t="s">
        <v>4782</v>
      </c>
      <c r="K513" s="3" t="s">
        <v>4658</v>
      </c>
      <c r="M513" s="555" t="s">
        <v>5040</v>
      </c>
      <c r="N513" s="553" t="s">
        <v>5032</v>
      </c>
      <c r="P513" s="17" t="s">
        <v>4713</v>
      </c>
    </row>
    <row r="514" spans="1:16" x14ac:dyDescent="0.25">
      <c r="A514" s="17" t="s">
        <v>2399</v>
      </c>
      <c r="B514" s="3" t="s">
        <v>2400</v>
      </c>
      <c r="C514" s="3" t="s">
        <v>3519</v>
      </c>
      <c r="E514" s="417">
        <v>180.83</v>
      </c>
      <c r="F514" s="3" t="s">
        <v>4357</v>
      </c>
      <c r="G514" s="1">
        <v>1</v>
      </c>
      <c r="I514" s="418">
        <v>45883</v>
      </c>
      <c r="J514" s="3" t="s">
        <v>4783</v>
      </c>
      <c r="K514" s="3" t="s">
        <v>4661</v>
      </c>
      <c r="M514" s="555" t="s">
        <v>5040</v>
      </c>
      <c r="N514" s="553" t="s">
        <v>5032</v>
      </c>
      <c r="P514" s="17" t="s">
        <v>4713</v>
      </c>
    </row>
    <row r="515" spans="1:16" x14ac:dyDescent="0.25">
      <c r="A515" s="17" t="s">
        <v>2403</v>
      </c>
      <c r="B515" s="3" t="s">
        <v>2404</v>
      </c>
      <c r="C515" s="3" t="s">
        <v>3521</v>
      </c>
      <c r="E515" s="417">
        <v>180.83</v>
      </c>
      <c r="F515" s="3" t="s">
        <v>4359</v>
      </c>
      <c r="G515" s="1">
        <v>2</v>
      </c>
      <c r="I515" s="418">
        <v>45883</v>
      </c>
      <c r="J515" s="3" t="s">
        <v>4783</v>
      </c>
      <c r="K515" s="3" t="s">
        <v>4661</v>
      </c>
      <c r="M515" s="555" t="s">
        <v>5040</v>
      </c>
      <c r="N515" s="553" t="s">
        <v>5032</v>
      </c>
      <c r="P515" s="17" t="s">
        <v>4713</v>
      </c>
    </row>
    <row r="516" spans="1:16" x14ac:dyDescent="0.25">
      <c r="A516" s="17" t="s">
        <v>1536</v>
      </c>
      <c r="B516" s="3" t="s">
        <v>1537</v>
      </c>
      <c r="C516" s="3" t="s">
        <v>3141</v>
      </c>
      <c r="E516" s="417">
        <v>249</v>
      </c>
      <c r="F516" s="3" t="s">
        <v>3907</v>
      </c>
      <c r="G516" s="1">
        <v>2</v>
      </c>
      <c r="I516" s="418">
        <v>45883</v>
      </c>
      <c r="J516" s="3" t="s">
        <v>4722</v>
      </c>
      <c r="K516" s="3" t="s">
        <v>4625</v>
      </c>
      <c r="M516" s="555" t="s">
        <v>4625</v>
      </c>
      <c r="N516" s="553" t="s">
        <v>5033</v>
      </c>
      <c r="P516" s="17" t="s">
        <v>27</v>
      </c>
    </row>
    <row r="517" spans="1:16" x14ac:dyDescent="0.25">
      <c r="A517" s="17" t="s">
        <v>2389</v>
      </c>
      <c r="B517" s="3" t="s">
        <v>2390</v>
      </c>
      <c r="C517" s="3" t="s">
        <v>3514</v>
      </c>
      <c r="E517" s="417">
        <v>223.63000000000002</v>
      </c>
      <c r="F517" s="3" t="s">
        <v>4352</v>
      </c>
      <c r="G517" s="1">
        <v>1</v>
      </c>
      <c r="I517" s="418">
        <v>45883</v>
      </c>
      <c r="K517" s="3" t="s">
        <v>4655</v>
      </c>
      <c r="M517" s="555" t="s">
        <v>5040</v>
      </c>
      <c r="N517" s="553" t="s">
        <v>5032</v>
      </c>
      <c r="P517" s="17" t="s">
        <v>4713</v>
      </c>
    </row>
    <row r="518" spans="1:16" x14ac:dyDescent="0.25">
      <c r="A518" s="17" t="s">
        <v>2419</v>
      </c>
      <c r="B518" s="3" t="s">
        <v>2420</v>
      </c>
      <c r="C518" s="3" t="s">
        <v>3528</v>
      </c>
      <c r="E518" s="417">
        <v>266.43</v>
      </c>
      <c r="F518" s="3" t="s">
        <v>4367</v>
      </c>
      <c r="G518" s="1">
        <v>1</v>
      </c>
      <c r="I518" s="418">
        <v>45883</v>
      </c>
      <c r="K518" s="3" t="s">
        <v>4661</v>
      </c>
      <c r="M518" s="555" t="s">
        <v>5040</v>
      </c>
      <c r="N518" s="553" t="s">
        <v>5032</v>
      </c>
      <c r="P518" s="17" t="s">
        <v>4713</v>
      </c>
    </row>
    <row r="519" spans="1:16" x14ac:dyDescent="0.25">
      <c r="A519" s="17" t="s">
        <v>1660</v>
      </c>
      <c r="B519" s="3" t="s">
        <v>1661</v>
      </c>
      <c r="C519" s="3" t="s">
        <v>3190</v>
      </c>
      <c r="E519" s="417">
        <v>320</v>
      </c>
      <c r="F519" s="3" t="s">
        <v>3971</v>
      </c>
      <c r="G519" s="1">
        <v>2</v>
      </c>
      <c r="I519" s="418">
        <v>45875</v>
      </c>
      <c r="K519" s="3" t="s">
        <v>4627</v>
      </c>
      <c r="M519" s="555" t="s">
        <v>5040</v>
      </c>
      <c r="N519" s="553" t="s">
        <v>5028</v>
      </c>
      <c r="P519" s="17" t="s">
        <v>21</v>
      </c>
    </row>
    <row r="520" spans="1:16" x14ac:dyDescent="0.25">
      <c r="A520" s="17" t="s">
        <v>2341</v>
      </c>
      <c r="B520" s="3" t="s">
        <v>2342</v>
      </c>
      <c r="C520" s="3" t="s">
        <v>3494</v>
      </c>
      <c r="E520" s="417">
        <v>260</v>
      </c>
      <c r="F520" s="3" t="s">
        <v>4328</v>
      </c>
      <c r="G520" s="1">
        <v>3</v>
      </c>
      <c r="I520" s="418">
        <v>45870</v>
      </c>
      <c r="K520" s="3" t="s">
        <v>4621</v>
      </c>
      <c r="M520" s="555" t="s">
        <v>4620</v>
      </c>
      <c r="N520" s="553" t="s">
        <v>39</v>
      </c>
      <c r="O520" s="3" t="s">
        <v>4696</v>
      </c>
      <c r="P520" s="17" t="s">
        <v>21</v>
      </c>
    </row>
    <row r="521" spans="1:16" x14ac:dyDescent="0.25">
      <c r="A521" s="17" t="s">
        <v>1937</v>
      </c>
      <c r="B521" s="3" t="s">
        <v>1938</v>
      </c>
      <c r="C521" s="3" t="s">
        <v>3333</v>
      </c>
      <c r="E521" s="417">
        <v>289</v>
      </c>
      <c r="F521" s="3" t="s">
        <v>4124</v>
      </c>
      <c r="G521" s="1">
        <v>1</v>
      </c>
      <c r="I521" s="418">
        <v>45866</v>
      </c>
      <c r="J521" s="3" t="s">
        <v>4728</v>
      </c>
      <c r="K521" s="3" t="s">
        <v>4625</v>
      </c>
      <c r="M521" s="555" t="s">
        <v>4625</v>
      </c>
      <c r="N521" s="553" t="s">
        <v>5034</v>
      </c>
      <c r="P521" s="17" t="s">
        <v>27</v>
      </c>
    </row>
    <row r="522" spans="1:16" x14ac:dyDescent="0.25">
      <c r="A522" s="17" t="s">
        <v>1614</v>
      </c>
      <c r="B522" s="3" t="s">
        <v>1615</v>
      </c>
      <c r="C522" s="3" t="s">
        <v>3171</v>
      </c>
      <c r="E522" s="417">
        <v>249</v>
      </c>
      <c r="F522" s="3" t="s">
        <v>3946</v>
      </c>
      <c r="G522" s="1">
        <v>2</v>
      </c>
      <c r="I522" s="418">
        <v>45855</v>
      </c>
      <c r="J522" s="3" t="s">
        <v>4722</v>
      </c>
      <c r="K522" s="3" t="s">
        <v>4625</v>
      </c>
      <c r="M522" s="555" t="s">
        <v>4625</v>
      </c>
      <c r="N522" s="553" t="s">
        <v>5033</v>
      </c>
      <c r="P522" s="17" t="s">
        <v>27</v>
      </c>
    </row>
    <row r="523" spans="1:16" x14ac:dyDescent="0.25">
      <c r="A523" s="17" t="s">
        <v>2591</v>
      </c>
      <c r="B523" s="3" t="s">
        <v>2592</v>
      </c>
      <c r="C523" s="3" t="s">
        <v>3572</v>
      </c>
      <c r="E523" s="417">
        <v>180.83</v>
      </c>
      <c r="F523" s="3" t="s">
        <v>4453</v>
      </c>
      <c r="G523" s="1">
        <v>1</v>
      </c>
      <c r="I523" s="418">
        <v>45854</v>
      </c>
      <c r="K523" s="3" t="s">
        <v>525</v>
      </c>
      <c r="M523" s="555" t="s">
        <v>5040</v>
      </c>
      <c r="N523" s="553" t="s">
        <v>5027</v>
      </c>
      <c r="P523" s="17" t="s">
        <v>4715</v>
      </c>
    </row>
    <row r="524" spans="1:16" x14ac:dyDescent="0.25">
      <c r="A524" s="17" t="s">
        <v>2569</v>
      </c>
      <c r="B524" s="3" t="s">
        <v>2570</v>
      </c>
      <c r="C524" s="3" t="s">
        <v>3566</v>
      </c>
      <c r="E524" s="417">
        <v>448.33000000000004</v>
      </c>
      <c r="F524" s="3" t="s">
        <v>4442</v>
      </c>
      <c r="G524" s="1">
        <v>1</v>
      </c>
      <c r="I524" s="418">
        <v>45849</v>
      </c>
      <c r="J524" s="3" t="s">
        <v>4784</v>
      </c>
      <c r="K524" s="3" t="s">
        <v>508</v>
      </c>
      <c r="M524" s="555" t="s">
        <v>5040</v>
      </c>
      <c r="N524" s="553" t="s">
        <v>5030</v>
      </c>
      <c r="P524" s="17" t="s">
        <v>4692</v>
      </c>
    </row>
    <row r="525" spans="1:16" x14ac:dyDescent="0.25">
      <c r="A525" s="17" t="s">
        <v>2401</v>
      </c>
      <c r="B525" s="3" t="s">
        <v>2402</v>
      </c>
      <c r="C525" s="3" t="s">
        <v>3520</v>
      </c>
      <c r="E525" s="417">
        <v>180.83</v>
      </c>
      <c r="F525" s="3" t="s">
        <v>4358</v>
      </c>
      <c r="G525" s="1">
        <v>2</v>
      </c>
      <c r="I525" s="418">
        <v>45848</v>
      </c>
      <c r="J525" s="3" t="s">
        <v>4778</v>
      </c>
      <c r="K525" s="3" t="s">
        <v>4661</v>
      </c>
      <c r="M525" s="555" t="s">
        <v>5040</v>
      </c>
      <c r="N525" s="553" t="s">
        <v>5032</v>
      </c>
      <c r="P525" s="17" t="s">
        <v>4713</v>
      </c>
    </row>
    <row r="526" spans="1:16" x14ac:dyDescent="0.25">
      <c r="A526" s="17" t="s">
        <v>1114</v>
      </c>
      <c r="B526" s="3" t="s">
        <v>1115</v>
      </c>
      <c r="C526" s="3" t="s">
        <v>2972</v>
      </c>
      <c r="E526" s="417">
        <v>259</v>
      </c>
      <c r="F526" s="3" t="s">
        <v>3695</v>
      </c>
      <c r="G526" s="1">
        <v>2</v>
      </c>
      <c r="I526" s="418">
        <v>45848</v>
      </c>
      <c r="J526" s="3" t="s">
        <v>4766</v>
      </c>
      <c r="K526" s="3" t="s">
        <v>4625</v>
      </c>
      <c r="M526" s="555" t="s">
        <v>4625</v>
      </c>
      <c r="N526" s="553" t="s">
        <v>5033</v>
      </c>
      <c r="P526" s="17" t="s">
        <v>27</v>
      </c>
    </row>
    <row r="527" spans="1:16" x14ac:dyDescent="0.25">
      <c r="A527" s="17" t="s">
        <v>2407</v>
      </c>
      <c r="B527" s="3" t="s">
        <v>2408</v>
      </c>
      <c r="C527" s="3" t="s">
        <v>3522</v>
      </c>
      <c r="E527" s="417">
        <v>309.23</v>
      </c>
      <c r="F527" s="3" t="s">
        <v>4361</v>
      </c>
      <c r="G527" s="1">
        <v>2</v>
      </c>
      <c r="I527" s="418">
        <v>45848</v>
      </c>
      <c r="K527" s="3" t="s">
        <v>4655</v>
      </c>
      <c r="M527" s="555" t="s">
        <v>5040</v>
      </c>
      <c r="N527" s="553" t="s">
        <v>5032</v>
      </c>
      <c r="P527" s="17" t="s">
        <v>4713</v>
      </c>
    </row>
    <row r="528" spans="1:16" x14ac:dyDescent="0.25">
      <c r="A528" s="17" t="s">
        <v>2423</v>
      </c>
      <c r="B528" s="3" t="s">
        <v>2424</v>
      </c>
      <c r="C528" s="3" t="s">
        <v>3530</v>
      </c>
      <c r="E528" s="417">
        <v>180.83</v>
      </c>
      <c r="F528" s="3" t="s">
        <v>4369</v>
      </c>
      <c r="G528" s="1">
        <v>1</v>
      </c>
      <c r="I528" s="418">
        <v>45848</v>
      </c>
      <c r="J528" s="3" t="s">
        <v>4778</v>
      </c>
      <c r="K528" s="3" t="s">
        <v>4659</v>
      </c>
      <c r="M528" s="555" t="s">
        <v>5040</v>
      </c>
      <c r="N528" s="553" t="s">
        <v>5032</v>
      </c>
      <c r="P528" s="17" t="s">
        <v>4713</v>
      </c>
    </row>
    <row r="529" spans="1:16" x14ac:dyDescent="0.25">
      <c r="A529" s="17" t="s">
        <v>1654</v>
      </c>
      <c r="B529" s="3" t="s">
        <v>1655</v>
      </c>
      <c r="C529" s="3" t="s">
        <v>3187</v>
      </c>
      <c r="E529" s="417">
        <v>219</v>
      </c>
      <c r="F529" s="3" t="s">
        <v>3966</v>
      </c>
      <c r="G529" s="1">
        <v>1</v>
      </c>
      <c r="I529" s="418">
        <v>45835</v>
      </c>
      <c r="J529" s="3" t="s">
        <v>4729</v>
      </c>
      <c r="K529" s="3" t="s">
        <v>4625</v>
      </c>
      <c r="M529" s="555" t="s">
        <v>4625</v>
      </c>
      <c r="N529" s="553" t="s">
        <v>5033</v>
      </c>
      <c r="P529" s="17" t="s">
        <v>27</v>
      </c>
    </row>
    <row r="530" spans="1:16" x14ac:dyDescent="0.25">
      <c r="A530" s="17" t="s">
        <v>1078</v>
      </c>
      <c r="B530" s="3" t="s">
        <v>1079</v>
      </c>
      <c r="C530" s="3" t="s">
        <v>2957</v>
      </c>
      <c r="E530" s="417">
        <v>299</v>
      </c>
      <c r="F530" s="3" t="s">
        <v>3677</v>
      </c>
      <c r="G530" s="1">
        <v>10</v>
      </c>
      <c r="I530" s="418">
        <v>45833</v>
      </c>
      <c r="K530" s="3" t="s">
        <v>4621</v>
      </c>
      <c r="M530" s="555" t="s">
        <v>4620</v>
      </c>
      <c r="N530" s="553" t="s">
        <v>39</v>
      </c>
      <c r="O530" s="3" t="s">
        <v>4698</v>
      </c>
      <c r="P530" s="17" t="s">
        <v>27</v>
      </c>
    </row>
    <row r="531" spans="1:16" x14ac:dyDescent="0.25">
      <c r="A531" s="17" t="s">
        <v>1022</v>
      </c>
      <c r="B531" s="3" t="s">
        <v>1023</v>
      </c>
      <c r="C531" s="3" t="s">
        <v>2936</v>
      </c>
      <c r="E531" s="417">
        <v>299</v>
      </c>
      <c r="F531" s="3" t="s">
        <v>3649</v>
      </c>
      <c r="G531" s="1">
        <v>2</v>
      </c>
      <c r="I531" s="418">
        <v>45833</v>
      </c>
      <c r="K531" s="3" t="s">
        <v>4621</v>
      </c>
      <c r="M531" s="555" t="s">
        <v>4620</v>
      </c>
      <c r="N531" s="553" t="s">
        <v>39</v>
      </c>
      <c r="O531" s="3" t="s">
        <v>4698</v>
      </c>
      <c r="P531" s="17" t="s">
        <v>27</v>
      </c>
    </row>
    <row r="532" spans="1:16" x14ac:dyDescent="0.25">
      <c r="A532" s="17" t="s">
        <v>1098</v>
      </c>
      <c r="B532" s="3" t="s">
        <v>1099</v>
      </c>
      <c r="C532" s="3" t="s">
        <v>2967</v>
      </c>
      <c r="E532" s="417">
        <v>289</v>
      </c>
      <c r="F532" s="3" t="s">
        <v>3687</v>
      </c>
      <c r="G532" s="1">
        <v>6</v>
      </c>
      <c r="I532" s="418">
        <v>45833</v>
      </c>
      <c r="J532" s="3" t="s">
        <v>4728</v>
      </c>
      <c r="K532" s="3" t="s">
        <v>4625</v>
      </c>
      <c r="M532" s="555" t="s">
        <v>4625</v>
      </c>
      <c r="N532" s="553" t="s">
        <v>5034</v>
      </c>
      <c r="P532" s="17" t="s">
        <v>27</v>
      </c>
    </row>
    <row r="533" spans="1:16" x14ac:dyDescent="0.25">
      <c r="A533" s="17" t="s">
        <v>2613</v>
      </c>
      <c r="B533" s="3" t="s">
        <v>2614</v>
      </c>
      <c r="C533" s="3" t="s">
        <v>3581</v>
      </c>
      <c r="E533" s="417">
        <v>640.93000000000006</v>
      </c>
      <c r="F533" s="3" t="s">
        <v>4464</v>
      </c>
      <c r="G533" s="1">
        <v>12</v>
      </c>
      <c r="I533" s="418">
        <v>45831</v>
      </c>
      <c r="J533" s="3" t="s">
        <v>4785</v>
      </c>
      <c r="K533" s="3" t="s">
        <v>520</v>
      </c>
      <c r="M533" s="555" t="s">
        <v>5040</v>
      </c>
      <c r="N533" s="553" t="s">
        <v>5027</v>
      </c>
      <c r="P533" s="17" t="s">
        <v>4715</v>
      </c>
    </row>
    <row r="534" spans="1:16" x14ac:dyDescent="0.25">
      <c r="A534" s="17" t="s">
        <v>2571</v>
      </c>
      <c r="B534" s="3" t="s">
        <v>2572</v>
      </c>
      <c r="C534" s="3" t="s">
        <v>3567</v>
      </c>
      <c r="E534" s="417">
        <v>266.43</v>
      </c>
      <c r="F534" s="3" t="s">
        <v>4443</v>
      </c>
      <c r="G534" s="1">
        <v>1</v>
      </c>
      <c r="I534" s="418">
        <v>45820</v>
      </c>
      <c r="K534" s="3" t="s">
        <v>525</v>
      </c>
      <c r="M534" s="555" t="s">
        <v>5040</v>
      </c>
      <c r="N534" s="553" t="s">
        <v>5027</v>
      </c>
      <c r="P534" s="17" t="s">
        <v>4715</v>
      </c>
    </row>
    <row r="535" spans="1:16" x14ac:dyDescent="0.25">
      <c r="A535" s="17" t="s">
        <v>2537</v>
      </c>
      <c r="B535" s="3" t="s">
        <v>2538</v>
      </c>
      <c r="C535" s="3" t="s">
        <v>3557</v>
      </c>
      <c r="E535" s="417">
        <v>319.93</v>
      </c>
      <c r="F535" s="3" t="s">
        <v>4426</v>
      </c>
      <c r="G535" s="1">
        <v>3</v>
      </c>
      <c r="I535" s="418">
        <v>45810</v>
      </c>
      <c r="K535" s="3" t="s">
        <v>518</v>
      </c>
      <c r="M535" s="555" t="s">
        <v>5040</v>
      </c>
      <c r="N535" s="553" t="s">
        <v>5027</v>
      </c>
      <c r="P535" s="17" t="s">
        <v>4715</v>
      </c>
    </row>
    <row r="536" spans="1:16" x14ac:dyDescent="0.25">
      <c r="A536" s="17" t="s">
        <v>2323</v>
      </c>
      <c r="B536" s="3" t="s">
        <v>2324</v>
      </c>
      <c r="C536" s="3" t="s">
        <v>3490</v>
      </c>
      <c r="E536" s="417">
        <v>260</v>
      </c>
      <c r="F536" s="3" t="s">
        <v>4319</v>
      </c>
      <c r="G536" s="1">
        <v>3</v>
      </c>
      <c r="I536" s="418">
        <v>45803</v>
      </c>
      <c r="K536" s="3" t="s">
        <v>4625</v>
      </c>
      <c r="M536" s="555" t="s">
        <v>4625</v>
      </c>
      <c r="N536" s="553" t="s">
        <v>5034</v>
      </c>
      <c r="P536" s="17" t="s">
        <v>21</v>
      </c>
    </row>
    <row r="537" spans="1:16" x14ac:dyDescent="0.25">
      <c r="A537" s="17" t="s">
        <v>2563</v>
      </c>
      <c r="B537" s="3" t="s">
        <v>2564</v>
      </c>
      <c r="C537" s="3" t="s">
        <v>3564</v>
      </c>
      <c r="E537" s="417">
        <v>373.43</v>
      </c>
      <c r="F537" s="3" t="s">
        <v>4439</v>
      </c>
      <c r="G537" s="1">
        <v>4</v>
      </c>
      <c r="I537" s="418">
        <v>45800</v>
      </c>
      <c r="K537" s="3" t="s">
        <v>525</v>
      </c>
      <c r="M537" s="555" t="s">
        <v>5040</v>
      </c>
      <c r="N537" s="553" t="s">
        <v>5027</v>
      </c>
      <c r="P537" s="17" t="s">
        <v>4715</v>
      </c>
    </row>
    <row r="538" spans="1:16" x14ac:dyDescent="0.25">
      <c r="A538" s="17" t="s">
        <v>2603</v>
      </c>
      <c r="B538" s="3" t="s">
        <v>2604</v>
      </c>
      <c r="C538" s="3" t="s">
        <v>3577</v>
      </c>
      <c r="E538" s="417">
        <v>212.93</v>
      </c>
      <c r="F538" s="3" t="s">
        <v>4459</v>
      </c>
      <c r="G538" s="1">
        <v>1</v>
      </c>
      <c r="I538" s="418">
        <v>45792</v>
      </c>
      <c r="K538" s="3" t="s">
        <v>525</v>
      </c>
      <c r="M538" s="555" t="s">
        <v>5040</v>
      </c>
      <c r="N538" s="553" t="s">
        <v>5027</v>
      </c>
      <c r="P538" s="17" t="s">
        <v>4715</v>
      </c>
    </row>
    <row r="539" spans="1:16" x14ac:dyDescent="0.25">
      <c r="A539" s="17" t="s">
        <v>2118</v>
      </c>
      <c r="B539" s="3" t="s">
        <v>2119</v>
      </c>
      <c r="C539" s="3" t="s">
        <v>3406</v>
      </c>
      <c r="E539" s="417">
        <v>249</v>
      </c>
      <c r="F539" s="3" t="s">
        <v>4215</v>
      </c>
      <c r="G539" s="1">
        <v>1</v>
      </c>
      <c r="I539" s="418">
        <v>45786</v>
      </c>
      <c r="J539" s="3" t="s">
        <v>4731</v>
      </c>
      <c r="K539" s="3" t="s">
        <v>4625</v>
      </c>
      <c r="M539" s="555" t="s">
        <v>4625</v>
      </c>
      <c r="N539" s="553" t="s">
        <v>5033</v>
      </c>
      <c r="P539" s="17" t="s">
        <v>27</v>
      </c>
    </row>
    <row r="540" spans="1:16" x14ac:dyDescent="0.25">
      <c r="A540" s="17" t="s">
        <v>1272</v>
      </c>
      <c r="B540" s="3" t="s">
        <v>1273</v>
      </c>
      <c r="C540" s="3" t="s">
        <v>3028</v>
      </c>
      <c r="E540" s="417">
        <v>269</v>
      </c>
      <c r="F540" s="3" t="s">
        <v>3774</v>
      </c>
      <c r="G540" s="1">
        <v>4</v>
      </c>
      <c r="I540" s="418">
        <v>45785</v>
      </c>
      <c r="J540" s="3" t="s">
        <v>4722</v>
      </c>
      <c r="K540" s="3" t="s">
        <v>4625</v>
      </c>
      <c r="M540" s="555" t="s">
        <v>4625</v>
      </c>
      <c r="N540" s="553" t="s">
        <v>5033</v>
      </c>
      <c r="P540" s="17" t="s">
        <v>27</v>
      </c>
    </row>
    <row r="541" spans="1:16" x14ac:dyDescent="0.25">
      <c r="A541" s="17" t="s">
        <v>1200</v>
      </c>
      <c r="B541" s="3" t="s">
        <v>1201</v>
      </c>
      <c r="C541" s="3" t="s">
        <v>3000</v>
      </c>
      <c r="E541" s="417">
        <v>289</v>
      </c>
      <c r="F541" s="3" t="s">
        <v>3738</v>
      </c>
      <c r="G541" s="1">
        <v>6</v>
      </c>
      <c r="I541" s="418">
        <v>45784</v>
      </c>
      <c r="J541" s="3" t="s">
        <v>4728</v>
      </c>
      <c r="K541" s="3" t="s">
        <v>4625</v>
      </c>
      <c r="M541" s="555" t="s">
        <v>4625</v>
      </c>
      <c r="N541" s="553" t="s">
        <v>5034</v>
      </c>
      <c r="P541" s="17" t="s">
        <v>27</v>
      </c>
    </row>
    <row r="542" spans="1:16" x14ac:dyDescent="0.25">
      <c r="A542" s="17" t="s">
        <v>1983</v>
      </c>
      <c r="B542" s="3" t="s">
        <v>1984</v>
      </c>
      <c r="C542" s="3" t="s">
        <v>3352</v>
      </c>
      <c r="E542" s="417">
        <v>249</v>
      </c>
      <c r="F542" s="3" t="s">
        <v>4147</v>
      </c>
      <c r="G542" s="1">
        <v>1</v>
      </c>
      <c r="I542" s="418">
        <v>45782</v>
      </c>
      <c r="J542" s="3" t="s">
        <v>4725</v>
      </c>
      <c r="K542" s="3" t="s">
        <v>4625</v>
      </c>
      <c r="M542" s="555" t="s">
        <v>4625</v>
      </c>
      <c r="N542" s="553" t="s">
        <v>5033</v>
      </c>
      <c r="P542" s="17" t="s">
        <v>27</v>
      </c>
    </row>
    <row r="543" spans="1:16" x14ac:dyDescent="0.25">
      <c r="A543" s="17" t="s">
        <v>1414</v>
      </c>
      <c r="B543" s="3" t="s">
        <v>1415</v>
      </c>
      <c r="C543" s="3" t="s">
        <v>3085</v>
      </c>
      <c r="E543" s="417">
        <v>269</v>
      </c>
      <c r="F543" s="3" t="s">
        <v>3845</v>
      </c>
      <c r="G543" s="1">
        <v>1</v>
      </c>
      <c r="I543" s="418">
        <v>45777</v>
      </c>
      <c r="J543" s="3" t="s">
        <v>4740</v>
      </c>
      <c r="K543" s="3" t="s">
        <v>4625</v>
      </c>
      <c r="M543" s="555" t="s">
        <v>4625</v>
      </c>
      <c r="N543" s="553" t="s">
        <v>5034</v>
      </c>
      <c r="P543" s="17" t="s">
        <v>27</v>
      </c>
    </row>
    <row r="544" spans="1:16" x14ac:dyDescent="0.25">
      <c r="A544" s="17" t="s">
        <v>2321</v>
      </c>
      <c r="B544" s="3" t="s">
        <v>2322</v>
      </c>
      <c r="C544" s="3" t="s">
        <v>3489</v>
      </c>
      <c r="E544" s="417">
        <v>360</v>
      </c>
      <c r="F544" s="3" t="s">
        <v>4318</v>
      </c>
      <c r="G544" s="1">
        <v>21</v>
      </c>
      <c r="I544" s="418">
        <v>45776</v>
      </c>
      <c r="J544" s="3" t="s">
        <v>4780</v>
      </c>
      <c r="K544" s="3" t="s">
        <v>4625</v>
      </c>
      <c r="M544" s="555" t="s">
        <v>4625</v>
      </c>
      <c r="N544" s="553" t="s">
        <v>5034</v>
      </c>
      <c r="P544" s="17" t="s">
        <v>21</v>
      </c>
    </row>
    <row r="545" spans="1:16" x14ac:dyDescent="0.25">
      <c r="A545" s="17" t="s">
        <v>1949</v>
      </c>
      <c r="B545" s="3" t="s">
        <v>1950</v>
      </c>
      <c r="C545" s="3" t="s">
        <v>3338</v>
      </c>
      <c r="E545" s="417">
        <v>269</v>
      </c>
      <c r="F545" s="3" t="s">
        <v>4130</v>
      </c>
      <c r="G545" s="1">
        <v>1</v>
      </c>
      <c r="I545" s="418">
        <v>45772</v>
      </c>
      <c r="J545" s="3" t="s">
        <v>4722</v>
      </c>
      <c r="K545" s="3" t="s">
        <v>4625</v>
      </c>
      <c r="M545" s="555" t="s">
        <v>4625</v>
      </c>
      <c r="N545" s="553" t="s">
        <v>5033</v>
      </c>
      <c r="P545" s="17" t="s">
        <v>27</v>
      </c>
    </row>
    <row r="546" spans="1:16" x14ac:dyDescent="0.25">
      <c r="A546" s="17" t="s">
        <v>1590</v>
      </c>
      <c r="B546" s="3" t="s">
        <v>1591</v>
      </c>
      <c r="C546" s="3" t="s">
        <v>3162</v>
      </c>
      <c r="E546" s="417">
        <v>249</v>
      </c>
      <c r="F546" s="3" t="s">
        <v>3934</v>
      </c>
      <c r="G546" s="1">
        <v>1</v>
      </c>
      <c r="I546" s="418">
        <v>45772</v>
      </c>
      <c r="J546" s="3" t="s">
        <v>4722</v>
      </c>
      <c r="K546" s="3" t="s">
        <v>4625</v>
      </c>
      <c r="M546" s="555" t="s">
        <v>4625</v>
      </c>
      <c r="N546" s="553" t="s">
        <v>5033</v>
      </c>
      <c r="P546" s="17" t="s">
        <v>27</v>
      </c>
    </row>
    <row r="547" spans="1:16" x14ac:dyDescent="0.25">
      <c r="A547" s="17" t="s">
        <v>2104</v>
      </c>
      <c r="B547" s="3" t="s">
        <v>2105</v>
      </c>
      <c r="C547" s="3" t="s">
        <v>3401</v>
      </c>
      <c r="E547" s="417">
        <v>219</v>
      </c>
      <c r="F547" s="3" t="s">
        <v>4208</v>
      </c>
      <c r="G547" s="1">
        <v>1</v>
      </c>
      <c r="I547" s="418">
        <v>45772</v>
      </c>
      <c r="J547" s="3" t="s">
        <v>4722</v>
      </c>
      <c r="K547" s="3" t="s">
        <v>4625</v>
      </c>
      <c r="M547" s="555" t="s">
        <v>4625</v>
      </c>
      <c r="N547" s="553" t="s">
        <v>5033</v>
      </c>
      <c r="P547" s="17" t="s">
        <v>27</v>
      </c>
    </row>
    <row r="548" spans="1:16" x14ac:dyDescent="0.25">
      <c r="A548" s="17" t="s">
        <v>1080</v>
      </c>
      <c r="B548" s="3" t="s">
        <v>1081</v>
      </c>
      <c r="C548" s="3" t="s">
        <v>2958</v>
      </c>
      <c r="E548" s="417">
        <v>299</v>
      </c>
      <c r="F548" s="3" t="s">
        <v>3678</v>
      </c>
      <c r="G548" s="1">
        <v>11</v>
      </c>
      <c r="I548" s="418">
        <v>45770</v>
      </c>
      <c r="J548" s="3" t="s">
        <v>4736</v>
      </c>
      <c r="K548" s="3" t="s">
        <v>4625</v>
      </c>
      <c r="M548" s="555" t="s">
        <v>4625</v>
      </c>
      <c r="N548" s="553" t="s">
        <v>5034</v>
      </c>
      <c r="P548" s="17" t="s">
        <v>27</v>
      </c>
    </row>
    <row r="549" spans="1:16" x14ac:dyDescent="0.25">
      <c r="A549" s="17" t="s">
        <v>1546</v>
      </c>
      <c r="B549" s="3" t="s">
        <v>1547</v>
      </c>
      <c r="C549" s="3" t="s">
        <v>3145</v>
      </c>
      <c r="E549" s="417">
        <v>249</v>
      </c>
      <c r="F549" s="3" t="s">
        <v>3912</v>
      </c>
      <c r="G549" s="1">
        <v>1</v>
      </c>
      <c r="I549" s="418">
        <v>45764</v>
      </c>
      <c r="J549" s="3" t="s">
        <v>4734</v>
      </c>
      <c r="K549" s="3" t="s">
        <v>4625</v>
      </c>
      <c r="M549" s="555" t="s">
        <v>4625</v>
      </c>
      <c r="N549" s="553" t="s">
        <v>5033</v>
      </c>
      <c r="P549" s="17" t="s">
        <v>27</v>
      </c>
    </row>
    <row r="550" spans="1:16" x14ac:dyDescent="0.25">
      <c r="A550" s="17" t="s">
        <v>1142</v>
      </c>
      <c r="B550" s="3" t="s">
        <v>1143</v>
      </c>
      <c r="C550" s="3" t="s">
        <v>2982</v>
      </c>
      <c r="E550" s="417">
        <v>299</v>
      </c>
      <c r="F550" s="3" t="s">
        <v>3709</v>
      </c>
      <c r="G550" s="1">
        <v>4</v>
      </c>
      <c r="I550" s="418">
        <v>45763</v>
      </c>
      <c r="J550" s="3" t="s">
        <v>4741</v>
      </c>
      <c r="K550" s="3" t="s">
        <v>4625</v>
      </c>
      <c r="M550" s="555" t="s">
        <v>4625</v>
      </c>
      <c r="N550" s="553" t="s">
        <v>5034</v>
      </c>
      <c r="P550" s="17" t="s">
        <v>27</v>
      </c>
    </row>
    <row r="551" spans="1:16" x14ac:dyDescent="0.25">
      <c r="A551" s="17" t="s">
        <v>2303</v>
      </c>
      <c r="B551" s="3" t="s">
        <v>2304</v>
      </c>
      <c r="C551" s="3" t="s">
        <v>3483</v>
      </c>
      <c r="E551" s="417">
        <v>294</v>
      </c>
      <c r="F551" s="3" t="s">
        <v>4309</v>
      </c>
      <c r="G551" s="1">
        <v>1</v>
      </c>
      <c r="I551" s="418">
        <v>45762</v>
      </c>
      <c r="K551" s="3" t="s">
        <v>4625</v>
      </c>
      <c r="M551" s="555" t="s">
        <v>4625</v>
      </c>
      <c r="N551" s="553" t="s">
        <v>5034</v>
      </c>
      <c r="P551" s="17" t="s">
        <v>26</v>
      </c>
    </row>
    <row r="552" spans="1:16" x14ac:dyDescent="0.25">
      <c r="A552" s="17" t="s">
        <v>2091</v>
      </c>
      <c r="B552" s="3" t="s">
        <v>2092</v>
      </c>
      <c r="C552" s="3" t="s">
        <v>3397</v>
      </c>
      <c r="E552" s="417">
        <v>299</v>
      </c>
      <c r="F552" s="3" t="s">
        <v>4201</v>
      </c>
      <c r="G552" s="1">
        <v>1</v>
      </c>
      <c r="I552" s="418">
        <v>45758</v>
      </c>
      <c r="J552" s="3" t="s">
        <v>4766</v>
      </c>
      <c r="K552" s="3" t="s">
        <v>4625</v>
      </c>
      <c r="M552" s="555" t="s">
        <v>4625</v>
      </c>
      <c r="N552" s="553" t="s">
        <v>5033</v>
      </c>
      <c r="P552" s="17" t="s">
        <v>27</v>
      </c>
    </row>
    <row r="553" spans="1:16" x14ac:dyDescent="0.25">
      <c r="A553" s="17" t="s">
        <v>2311</v>
      </c>
      <c r="B553" s="3" t="s">
        <v>2312</v>
      </c>
      <c r="C553" s="3" t="s">
        <v>3487</v>
      </c>
      <c r="E553" s="417">
        <v>160</v>
      </c>
      <c r="F553" s="3" t="s">
        <v>4313</v>
      </c>
      <c r="G553" s="1">
        <v>2</v>
      </c>
      <c r="I553" s="418">
        <v>45754</v>
      </c>
      <c r="K553" s="3" t="s">
        <v>4625</v>
      </c>
      <c r="M553" s="555" t="s">
        <v>4625</v>
      </c>
      <c r="N553" s="553" t="s">
        <v>5034</v>
      </c>
      <c r="P553" s="17" t="s">
        <v>21</v>
      </c>
    </row>
    <row r="554" spans="1:16" x14ac:dyDescent="0.25">
      <c r="A554" s="17" t="s">
        <v>2175</v>
      </c>
      <c r="B554" s="3" t="s">
        <v>2176</v>
      </c>
      <c r="C554" s="3" t="s">
        <v>3431</v>
      </c>
      <c r="E554" s="417">
        <v>250</v>
      </c>
      <c r="F554" s="3" t="s">
        <v>4244</v>
      </c>
      <c r="G554" s="1">
        <v>16</v>
      </c>
      <c r="I554" s="418">
        <v>45751</v>
      </c>
      <c r="J554" s="3" t="s">
        <v>4786</v>
      </c>
      <c r="K554" s="3" t="s">
        <v>4625</v>
      </c>
      <c r="M554" s="555" t="s">
        <v>4625</v>
      </c>
      <c r="N554" s="553" t="s">
        <v>5034</v>
      </c>
      <c r="P554" s="17" t="s">
        <v>26</v>
      </c>
    </row>
    <row r="555" spans="1:16" x14ac:dyDescent="0.25">
      <c r="A555" s="17" t="s">
        <v>1580</v>
      </c>
      <c r="B555" s="3" t="s">
        <v>1581</v>
      </c>
      <c r="C555" s="3" t="s">
        <v>3157</v>
      </c>
      <c r="E555" s="417">
        <v>229</v>
      </c>
      <c r="F555" s="3" t="s">
        <v>3929</v>
      </c>
      <c r="G555" s="1">
        <v>1</v>
      </c>
      <c r="I555" s="418">
        <v>45751</v>
      </c>
      <c r="J555" s="3" t="s">
        <v>4721</v>
      </c>
      <c r="K555" s="3" t="s">
        <v>4625</v>
      </c>
      <c r="M555" s="555" t="s">
        <v>4625</v>
      </c>
      <c r="N555" s="553" t="s">
        <v>5033</v>
      </c>
      <c r="P555" s="17" t="s">
        <v>27</v>
      </c>
    </row>
    <row r="556" spans="1:16" x14ac:dyDescent="0.25">
      <c r="A556" s="17" t="s">
        <v>1274</v>
      </c>
      <c r="B556" s="3" t="s">
        <v>1275</v>
      </c>
      <c r="C556" s="3" t="s">
        <v>3029</v>
      </c>
      <c r="E556" s="417">
        <v>269</v>
      </c>
      <c r="F556" s="3" t="s">
        <v>3775</v>
      </c>
      <c r="G556" s="1">
        <v>4</v>
      </c>
      <c r="I556" s="418">
        <v>45749</v>
      </c>
      <c r="J556" s="3" t="s">
        <v>4725</v>
      </c>
      <c r="K556" s="3" t="s">
        <v>4625</v>
      </c>
      <c r="M556" s="555" t="s">
        <v>4625</v>
      </c>
      <c r="N556" s="553" t="s">
        <v>5033</v>
      </c>
      <c r="P556" s="17" t="s">
        <v>27</v>
      </c>
    </row>
    <row r="557" spans="1:16" x14ac:dyDescent="0.25">
      <c r="A557" s="17" t="s">
        <v>2085</v>
      </c>
      <c r="B557" s="3" t="s">
        <v>2086</v>
      </c>
      <c r="C557" s="3" t="s">
        <v>3395</v>
      </c>
      <c r="E557" s="417">
        <v>249</v>
      </c>
      <c r="F557" s="3" t="s">
        <v>4198</v>
      </c>
      <c r="G557" s="1">
        <v>1</v>
      </c>
      <c r="I557" s="418">
        <v>45749</v>
      </c>
      <c r="J557" s="3" t="s">
        <v>4724</v>
      </c>
      <c r="K557" s="3" t="s">
        <v>4625</v>
      </c>
      <c r="M557" s="555" t="s">
        <v>4625</v>
      </c>
      <c r="N557" s="553" t="s">
        <v>5033</v>
      </c>
      <c r="P557" s="17" t="s">
        <v>27</v>
      </c>
    </row>
    <row r="558" spans="1:16" x14ac:dyDescent="0.25">
      <c r="A558" s="17" t="s">
        <v>2307</v>
      </c>
      <c r="B558" s="3" t="s">
        <v>2308</v>
      </c>
      <c r="C558" s="3" t="s">
        <v>3485</v>
      </c>
      <c r="E558" s="417">
        <v>240</v>
      </c>
      <c r="F558" s="3" t="s">
        <v>4311</v>
      </c>
      <c r="G558" s="1">
        <v>3</v>
      </c>
      <c r="I558" s="418">
        <v>45748</v>
      </c>
      <c r="J558" s="3" t="s">
        <v>4787</v>
      </c>
      <c r="K558" s="3" t="s">
        <v>4625</v>
      </c>
      <c r="M558" s="555" t="s">
        <v>4625</v>
      </c>
      <c r="N558" s="553" t="s">
        <v>5034</v>
      </c>
      <c r="P558" s="17" t="s">
        <v>26</v>
      </c>
    </row>
    <row r="559" spans="1:16" x14ac:dyDescent="0.25">
      <c r="A559" s="17" t="s">
        <v>1132</v>
      </c>
      <c r="B559" s="3" t="s">
        <v>1133</v>
      </c>
      <c r="C559" s="3" t="s">
        <v>2978</v>
      </c>
      <c r="E559" s="417">
        <v>289</v>
      </c>
      <c r="F559" s="3" t="s">
        <v>3704</v>
      </c>
      <c r="G559" s="1">
        <v>5</v>
      </c>
      <c r="I559" s="418">
        <v>45747</v>
      </c>
      <c r="J559" s="3" t="s">
        <v>4736</v>
      </c>
      <c r="K559" s="3" t="s">
        <v>4625</v>
      </c>
      <c r="M559" s="555" t="s">
        <v>4625</v>
      </c>
      <c r="N559" s="553" t="s">
        <v>5034</v>
      </c>
      <c r="P559" s="17" t="s">
        <v>27</v>
      </c>
    </row>
    <row r="560" spans="1:16" x14ac:dyDescent="0.25">
      <c r="A560" s="17" t="s">
        <v>2245</v>
      </c>
      <c r="B560" s="3" t="s">
        <v>2246</v>
      </c>
      <c r="C560" s="3" t="s">
        <v>3460</v>
      </c>
      <c r="E560" s="417">
        <v>249</v>
      </c>
      <c r="F560" s="3" t="s">
        <v>4279</v>
      </c>
      <c r="G560" s="1">
        <v>6</v>
      </c>
      <c r="I560" s="418">
        <v>45743</v>
      </c>
      <c r="J560" s="3" t="s">
        <v>4722</v>
      </c>
      <c r="K560" s="3" t="s">
        <v>4625</v>
      </c>
      <c r="M560" s="555" t="s">
        <v>4625</v>
      </c>
      <c r="N560" s="553" t="s">
        <v>5033</v>
      </c>
      <c r="P560" s="17" t="s">
        <v>27</v>
      </c>
    </row>
    <row r="561" spans="1:16" x14ac:dyDescent="0.25">
      <c r="A561" s="17" t="s">
        <v>2221</v>
      </c>
      <c r="B561" s="3" t="s">
        <v>2222</v>
      </c>
      <c r="C561" s="3" t="s">
        <v>3449</v>
      </c>
      <c r="E561" s="417">
        <v>229</v>
      </c>
      <c r="F561" s="3" t="s">
        <v>4267</v>
      </c>
      <c r="G561" s="1">
        <v>1</v>
      </c>
      <c r="I561" s="418">
        <v>45729</v>
      </c>
      <c r="K561" s="3" t="s">
        <v>4625</v>
      </c>
      <c r="M561" s="555" t="s">
        <v>4625</v>
      </c>
      <c r="N561" s="553" t="s">
        <v>5033</v>
      </c>
      <c r="P561" s="17" t="s">
        <v>29</v>
      </c>
    </row>
    <row r="562" spans="1:16" x14ac:dyDescent="0.25">
      <c r="A562" s="17" t="s">
        <v>2573</v>
      </c>
      <c r="B562" s="3" t="s">
        <v>2574</v>
      </c>
      <c r="C562" s="3" t="s">
        <v>3568</v>
      </c>
      <c r="E562" s="417">
        <v>319.93</v>
      </c>
      <c r="F562" s="3" t="s">
        <v>4444</v>
      </c>
      <c r="G562" s="1">
        <v>1</v>
      </c>
      <c r="I562" s="418">
        <v>45728</v>
      </c>
      <c r="K562" s="3" t="s">
        <v>523</v>
      </c>
      <c r="M562" s="555" t="s">
        <v>5040</v>
      </c>
      <c r="N562" s="553" t="s">
        <v>5027</v>
      </c>
      <c r="P562" s="17" t="s">
        <v>4715</v>
      </c>
    </row>
    <row r="563" spans="1:16" x14ac:dyDescent="0.25">
      <c r="A563" s="17" t="s">
        <v>2305</v>
      </c>
      <c r="B563" s="3" t="s">
        <v>2306</v>
      </c>
      <c r="C563" s="3" t="s">
        <v>3484</v>
      </c>
      <c r="E563" s="417">
        <v>260</v>
      </c>
      <c r="F563" s="3" t="s">
        <v>4310</v>
      </c>
      <c r="G563" s="1">
        <v>13</v>
      </c>
      <c r="I563" s="418">
        <v>45723</v>
      </c>
      <c r="J563" s="3" t="s">
        <v>4786</v>
      </c>
      <c r="K563" s="3" t="s">
        <v>4625</v>
      </c>
      <c r="M563" s="555" t="s">
        <v>4625</v>
      </c>
      <c r="N563" s="553" t="s">
        <v>5034</v>
      </c>
      <c r="P563" s="17" t="s">
        <v>26</v>
      </c>
    </row>
    <row r="564" spans="1:16" x14ac:dyDescent="0.25">
      <c r="A564" s="17" t="s">
        <v>1082</v>
      </c>
      <c r="B564" s="3" t="s">
        <v>1083</v>
      </c>
      <c r="C564" s="3" t="s">
        <v>2959</v>
      </c>
      <c r="E564" s="417">
        <v>300</v>
      </c>
      <c r="F564" s="3" t="s">
        <v>3679</v>
      </c>
      <c r="G564" s="1">
        <v>4</v>
      </c>
      <c r="I564" s="418">
        <v>45723</v>
      </c>
      <c r="J564" s="3" t="s">
        <v>4739</v>
      </c>
      <c r="K564" s="3" t="s">
        <v>4625</v>
      </c>
      <c r="M564" s="555" t="s">
        <v>4625</v>
      </c>
      <c r="N564" s="553" t="s">
        <v>5034</v>
      </c>
      <c r="P564" s="17" t="s">
        <v>27</v>
      </c>
    </row>
    <row r="565" spans="1:16" x14ac:dyDescent="0.25">
      <c r="A565" s="17" t="s">
        <v>1056</v>
      </c>
      <c r="B565" s="3" t="s">
        <v>1057</v>
      </c>
      <c r="C565" s="3" t="s">
        <v>2949</v>
      </c>
      <c r="E565" s="417">
        <v>269</v>
      </c>
      <c r="F565" s="3" t="s">
        <v>3666</v>
      </c>
      <c r="G565" s="1">
        <v>9</v>
      </c>
      <c r="I565" s="418">
        <v>45716</v>
      </c>
      <c r="J565" s="3" t="s">
        <v>4736</v>
      </c>
      <c r="K565" s="3" t="s">
        <v>4625</v>
      </c>
      <c r="M565" s="555" t="s">
        <v>4625</v>
      </c>
      <c r="N565" s="553" t="s">
        <v>5034</v>
      </c>
      <c r="P565" s="17" t="s">
        <v>27</v>
      </c>
    </row>
    <row r="566" spans="1:16" x14ac:dyDescent="0.25">
      <c r="A566" s="17" t="s">
        <v>2299</v>
      </c>
      <c r="B566" s="3" t="s">
        <v>2300</v>
      </c>
      <c r="C566" s="3" t="s">
        <v>3481</v>
      </c>
      <c r="E566" s="417">
        <v>250</v>
      </c>
      <c r="F566" s="3" t="s">
        <v>4307</v>
      </c>
      <c r="G566" s="1">
        <v>10</v>
      </c>
      <c r="I566" s="418">
        <v>45707</v>
      </c>
      <c r="J566" s="3" t="s">
        <v>4788</v>
      </c>
      <c r="K566" s="3" t="s">
        <v>4625</v>
      </c>
      <c r="M566" s="555" t="s">
        <v>4625</v>
      </c>
      <c r="N566" s="553" t="s">
        <v>5034</v>
      </c>
      <c r="P566" s="17" t="s">
        <v>26</v>
      </c>
    </row>
    <row r="567" spans="1:16" x14ac:dyDescent="0.25">
      <c r="A567" s="17" t="s">
        <v>1510</v>
      </c>
      <c r="B567" s="3" t="s">
        <v>1511</v>
      </c>
      <c r="C567" s="3" t="s">
        <v>3130</v>
      </c>
      <c r="E567" s="417">
        <v>249</v>
      </c>
      <c r="F567" s="3" t="s">
        <v>3894</v>
      </c>
      <c r="G567" s="1">
        <v>1</v>
      </c>
      <c r="I567" s="418">
        <v>45707</v>
      </c>
      <c r="J567" s="3" t="s">
        <v>4724</v>
      </c>
      <c r="K567" s="3" t="s">
        <v>4625</v>
      </c>
      <c r="M567" s="555" t="s">
        <v>4625</v>
      </c>
      <c r="N567" s="553" t="s">
        <v>5033</v>
      </c>
      <c r="P567" s="17" t="s">
        <v>27</v>
      </c>
    </row>
    <row r="568" spans="1:16" x14ac:dyDescent="0.25">
      <c r="A568" s="17" t="s">
        <v>1522</v>
      </c>
      <c r="B568" s="3" t="s">
        <v>1523</v>
      </c>
      <c r="C568" s="3" t="s">
        <v>3135</v>
      </c>
      <c r="E568" s="417">
        <v>249</v>
      </c>
      <c r="F568" s="3" t="s">
        <v>3900</v>
      </c>
      <c r="G568" s="1">
        <v>1</v>
      </c>
      <c r="I568" s="418">
        <v>45702</v>
      </c>
      <c r="J568" s="3" t="s">
        <v>4735</v>
      </c>
      <c r="K568" s="3" t="s">
        <v>4625</v>
      </c>
      <c r="M568" s="555" t="s">
        <v>4625</v>
      </c>
      <c r="N568" s="553" t="s">
        <v>5033</v>
      </c>
      <c r="P568" s="17" t="s">
        <v>27</v>
      </c>
    </row>
    <row r="569" spans="1:16" x14ac:dyDescent="0.25">
      <c r="A569" s="17" t="s">
        <v>1044</v>
      </c>
      <c r="B569" s="3" t="s">
        <v>1045</v>
      </c>
      <c r="C569" s="3" t="s">
        <v>2944</v>
      </c>
      <c r="E569" s="417">
        <v>299</v>
      </c>
      <c r="F569" s="3" t="s">
        <v>3660</v>
      </c>
      <c r="G569" s="1">
        <v>11</v>
      </c>
      <c r="I569" s="418">
        <v>45692</v>
      </c>
      <c r="J569" s="3" t="s">
        <v>4719</v>
      </c>
      <c r="K569" s="3" t="s">
        <v>4625</v>
      </c>
      <c r="M569" s="555" t="s">
        <v>4625</v>
      </c>
      <c r="N569" s="553" t="s">
        <v>5033</v>
      </c>
      <c r="P569" s="17" t="s">
        <v>27</v>
      </c>
    </row>
    <row r="570" spans="1:16" x14ac:dyDescent="0.25">
      <c r="A570" s="17" t="s">
        <v>1024</v>
      </c>
      <c r="B570" s="3" t="s">
        <v>1025</v>
      </c>
      <c r="C570" s="3" t="s">
        <v>2937</v>
      </c>
      <c r="E570" s="417">
        <v>299</v>
      </c>
      <c r="F570" s="3" t="s">
        <v>3650</v>
      </c>
      <c r="G570" s="1">
        <v>5</v>
      </c>
      <c r="I570" s="418">
        <v>45688</v>
      </c>
      <c r="J570" s="3" t="s">
        <v>4759</v>
      </c>
      <c r="K570" s="3" t="s">
        <v>4621</v>
      </c>
      <c r="M570" s="555" t="s">
        <v>4620</v>
      </c>
      <c r="N570" s="553" t="s">
        <v>39</v>
      </c>
      <c r="O570" s="3" t="s">
        <v>4699</v>
      </c>
      <c r="P570" s="17" t="s">
        <v>27</v>
      </c>
    </row>
    <row r="571" spans="1:16" x14ac:dyDescent="0.25">
      <c r="A571" s="17" t="s">
        <v>1054</v>
      </c>
      <c r="B571" s="3" t="s">
        <v>1055</v>
      </c>
      <c r="C571" s="3" t="s">
        <v>2948</v>
      </c>
      <c r="E571" s="417">
        <v>299</v>
      </c>
      <c r="F571" s="3" t="s">
        <v>3665</v>
      </c>
      <c r="G571" s="1">
        <v>11</v>
      </c>
      <c r="I571" s="418">
        <v>45687</v>
      </c>
      <c r="J571" s="3" t="s">
        <v>4759</v>
      </c>
      <c r="K571" s="3" t="s">
        <v>4621</v>
      </c>
      <c r="M571" s="555" t="s">
        <v>4620</v>
      </c>
      <c r="N571" s="553" t="s">
        <v>39</v>
      </c>
      <c r="O571" s="3" t="s">
        <v>4693</v>
      </c>
      <c r="P571" s="17" t="s">
        <v>27</v>
      </c>
    </row>
    <row r="572" spans="1:16" x14ac:dyDescent="0.25">
      <c r="A572" s="17" t="s">
        <v>1026</v>
      </c>
      <c r="B572" s="3" t="s">
        <v>1027</v>
      </c>
      <c r="C572" s="3" t="s">
        <v>2938</v>
      </c>
      <c r="E572" s="417">
        <v>399</v>
      </c>
      <c r="F572" s="3" t="s">
        <v>3651</v>
      </c>
      <c r="G572" s="1">
        <v>8</v>
      </c>
      <c r="I572" s="418">
        <v>45686</v>
      </c>
      <c r="K572" s="3" t="s">
        <v>4625</v>
      </c>
      <c r="M572" s="555" t="s">
        <v>4625</v>
      </c>
      <c r="N572" s="553" t="s">
        <v>5034</v>
      </c>
      <c r="P572" s="17" t="s">
        <v>27</v>
      </c>
    </row>
    <row r="573" spans="1:16" x14ac:dyDescent="0.25">
      <c r="A573" s="17" t="s">
        <v>2557</v>
      </c>
      <c r="B573" s="3" t="s">
        <v>2558</v>
      </c>
      <c r="C573" s="3" t="s">
        <v>3563</v>
      </c>
      <c r="E573" s="417">
        <v>2031.93</v>
      </c>
      <c r="F573" s="3" t="s">
        <v>4436</v>
      </c>
      <c r="G573" s="1">
        <v>7</v>
      </c>
      <c r="I573" s="418">
        <v>45686</v>
      </c>
      <c r="K573" s="3" t="s">
        <v>520</v>
      </c>
      <c r="M573" s="555" t="s">
        <v>5040</v>
      </c>
      <c r="N573" s="553" t="s">
        <v>5027</v>
      </c>
      <c r="P573" s="17" t="s">
        <v>4692</v>
      </c>
    </row>
    <row r="574" spans="1:16" x14ac:dyDescent="0.25">
      <c r="A574" s="17" t="s">
        <v>2273</v>
      </c>
      <c r="B574" s="3" t="s">
        <v>2274</v>
      </c>
      <c r="C574" s="3" t="s">
        <v>3470</v>
      </c>
      <c r="E574" s="417">
        <v>290</v>
      </c>
      <c r="F574" s="3" t="s">
        <v>4294</v>
      </c>
      <c r="G574" s="1">
        <v>2</v>
      </c>
      <c r="I574" s="418">
        <v>45684</v>
      </c>
      <c r="K574" s="3" t="s">
        <v>4625</v>
      </c>
      <c r="M574" s="555" t="s">
        <v>4625</v>
      </c>
      <c r="N574" s="553" t="s">
        <v>5034</v>
      </c>
      <c r="P574" s="17" t="s">
        <v>21</v>
      </c>
    </row>
    <row r="575" spans="1:16" x14ac:dyDescent="0.25">
      <c r="A575" s="17" t="s">
        <v>2168</v>
      </c>
      <c r="B575" s="3" t="s">
        <v>2169</v>
      </c>
      <c r="C575" s="3" t="s">
        <v>3428</v>
      </c>
      <c r="E575" s="417">
        <v>249</v>
      </c>
      <c r="F575" s="3" t="s">
        <v>4240</v>
      </c>
      <c r="G575" s="1">
        <v>1</v>
      </c>
      <c r="I575" s="418">
        <v>45679</v>
      </c>
      <c r="K575" s="3" t="s">
        <v>4625</v>
      </c>
      <c r="M575" s="555" t="s">
        <v>4625</v>
      </c>
      <c r="N575" s="553" t="s">
        <v>5033</v>
      </c>
      <c r="P575" s="17" t="s">
        <v>27</v>
      </c>
    </row>
    <row r="576" spans="1:16" x14ac:dyDescent="0.25">
      <c r="A576" s="17" t="s">
        <v>2297</v>
      </c>
      <c r="B576" s="3" t="s">
        <v>2298</v>
      </c>
      <c r="C576" s="3" t="s">
        <v>3480</v>
      </c>
      <c r="E576" s="417">
        <v>240</v>
      </c>
      <c r="F576" s="3" t="s">
        <v>4306</v>
      </c>
      <c r="G576" s="1">
        <v>1</v>
      </c>
      <c r="I576" s="418">
        <v>45672</v>
      </c>
      <c r="J576" s="3" t="s">
        <v>4786</v>
      </c>
      <c r="K576" s="3" t="s">
        <v>4621</v>
      </c>
      <c r="M576" s="555" t="s">
        <v>4620</v>
      </c>
      <c r="N576" s="553" t="s">
        <v>39</v>
      </c>
      <c r="O576" s="3" t="s">
        <v>4697</v>
      </c>
      <c r="P576" s="17" t="s">
        <v>26</v>
      </c>
    </row>
    <row r="577" spans="1:16" x14ac:dyDescent="0.25">
      <c r="A577" s="17" t="s">
        <v>2339</v>
      </c>
      <c r="B577" s="3" t="s">
        <v>2340</v>
      </c>
      <c r="C577" s="3" t="s">
        <v>3493</v>
      </c>
      <c r="E577" s="417">
        <v>132</v>
      </c>
      <c r="F577" s="3" t="s">
        <v>4327</v>
      </c>
      <c r="G577" s="1">
        <v>4</v>
      </c>
      <c r="I577" s="418">
        <v>45670</v>
      </c>
      <c r="K577" s="3" t="s">
        <v>4625</v>
      </c>
      <c r="M577" s="555" t="s">
        <v>4625</v>
      </c>
      <c r="N577" s="553" t="s">
        <v>5033</v>
      </c>
      <c r="P577" s="17" t="s">
        <v>49</v>
      </c>
    </row>
    <row r="578" spans="1:16" x14ac:dyDescent="0.25">
      <c r="A578" s="17" t="s">
        <v>1214</v>
      </c>
      <c r="B578" s="3" t="s">
        <v>1215</v>
      </c>
      <c r="C578" s="3" t="s">
        <v>3005</v>
      </c>
      <c r="E578" s="417">
        <v>349</v>
      </c>
      <c r="F578" s="3" t="s">
        <v>3745</v>
      </c>
      <c r="G578" s="1">
        <v>3</v>
      </c>
      <c r="I578" s="418">
        <v>45666</v>
      </c>
      <c r="J578" s="3" t="s">
        <v>4759</v>
      </c>
      <c r="K578" s="3" t="s">
        <v>4621</v>
      </c>
      <c r="M578" s="555" t="s">
        <v>4620</v>
      </c>
      <c r="N578" s="553" t="s">
        <v>39</v>
      </c>
      <c r="O578" s="3" t="s">
        <v>4703</v>
      </c>
      <c r="P578" s="17" t="s">
        <v>27</v>
      </c>
    </row>
    <row r="579" spans="1:16" x14ac:dyDescent="0.25">
      <c r="A579" s="17" t="s">
        <v>1314</v>
      </c>
      <c r="B579" s="3" t="s">
        <v>1315</v>
      </c>
      <c r="C579" s="3" t="s">
        <v>3044</v>
      </c>
      <c r="E579" s="417">
        <v>349</v>
      </c>
      <c r="F579" s="3" t="s">
        <v>3795</v>
      </c>
      <c r="G579" s="1">
        <v>2</v>
      </c>
      <c r="I579" s="418">
        <v>45666</v>
      </c>
      <c r="K579" s="3" t="s">
        <v>4621</v>
      </c>
      <c r="M579" s="555" t="s">
        <v>4620</v>
      </c>
      <c r="N579" s="553" t="s">
        <v>39</v>
      </c>
      <c r="O579" s="3" t="s">
        <v>4705</v>
      </c>
      <c r="P579" s="17" t="s">
        <v>27</v>
      </c>
    </row>
    <row r="580" spans="1:16" x14ac:dyDescent="0.25">
      <c r="A580" s="17" t="s">
        <v>2267</v>
      </c>
      <c r="B580" s="3" t="s">
        <v>2268</v>
      </c>
      <c r="C580" s="3" t="s">
        <v>3469</v>
      </c>
      <c r="E580" s="417">
        <v>340</v>
      </c>
      <c r="F580" s="3" t="s">
        <v>4291</v>
      </c>
      <c r="G580" s="1" t="s">
        <v>3968</v>
      </c>
      <c r="I580" s="418">
        <v>45638</v>
      </c>
      <c r="J580" s="3" t="s">
        <v>4780</v>
      </c>
      <c r="K580" s="3" t="s">
        <v>4625</v>
      </c>
      <c r="M580" s="555" t="s">
        <v>4625</v>
      </c>
      <c r="N580" s="553" t="s">
        <v>5034</v>
      </c>
      <c r="P580" s="17" t="s">
        <v>21</v>
      </c>
    </row>
    <row r="581" spans="1:16" x14ac:dyDescent="0.25">
      <c r="A581" s="17" t="s">
        <v>2263</v>
      </c>
      <c r="B581" s="3" t="s">
        <v>2264</v>
      </c>
      <c r="C581" s="3" t="s">
        <v>3467</v>
      </c>
      <c r="E581" s="417">
        <v>340</v>
      </c>
      <c r="F581" s="3" t="s">
        <v>4288</v>
      </c>
      <c r="G581" s="1" t="s">
        <v>4289</v>
      </c>
      <c r="I581" s="418">
        <v>45636</v>
      </c>
      <c r="J581" s="3" t="s">
        <v>4780</v>
      </c>
      <c r="K581" s="3" t="s">
        <v>4625</v>
      </c>
      <c r="M581" s="555" t="s">
        <v>4625</v>
      </c>
      <c r="N581" s="553" t="s">
        <v>5034</v>
      </c>
      <c r="P581" s="17" t="s">
        <v>21</v>
      </c>
    </row>
    <row r="582" spans="1:16" x14ac:dyDescent="0.25">
      <c r="A582" s="17" t="s">
        <v>2067</v>
      </c>
      <c r="B582" s="3" t="s">
        <v>2068</v>
      </c>
      <c r="C582" s="3" t="s">
        <v>3390</v>
      </c>
      <c r="E582" s="417">
        <v>0</v>
      </c>
      <c r="F582" s="3" t="s">
        <v>4189</v>
      </c>
      <c r="G582" s="1">
        <v>1</v>
      </c>
      <c r="I582" s="418">
        <v>45632</v>
      </c>
      <c r="J582" s="3" t="s">
        <v>4766</v>
      </c>
      <c r="K582" s="3" t="s">
        <v>4622</v>
      </c>
      <c r="M582" s="555" t="s">
        <v>4622</v>
      </c>
      <c r="N582" s="553" t="s">
        <v>4643</v>
      </c>
      <c r="P582" s="17" t="s">
        <v>27</v>
      </c>
    </row>
    <row r="583" spans="1:16" x14ac:dyDescent="0.25">
      <c r="A583" s="17" t="s">
        <v>1444</v>
      </c>
      <c r="B583" s="3" t="s">
        <v>1445</v>
      </c>
      <c r="C583" s="3" t="s">
        <v>3099</v>
      </c>
      <c r="E583" s="417">
        <v>329</v>
      </c>
      <c r="F583" s="3" t="s">
        <v>3860</v>
      </c>
      <c r="G583" s="1">
        <v>2</v>
      </c>
      <c r="I583" s="418">
        <v>45632</v>
      </c>
      <c r="J583" s="3" t="s">
        <v>4719</v>
      </c>
      <c r="K583" s="3" t="s">
        <v>4625</v>
      </c>
      <c r="M583" s="555" t="s">
        <v>4625</v>
      </c>
      <c r="N583" s="553" t="s">
        <v>5034</v>
      </c>
      <c r="P583" s="17" t="s">
        <v>27</v>
      </c>
    </row>
    <row r="584" spans="1:16" x14ac:dyDescent="0.25">
      <c r="A584" s="17" t="s">
        <v>1052</v>
      </c>
      <c r="B584" s="3" t="s">
        <v>1053</v>
      </c>
      <c r="C584" s="3" t="s">
        <v>2947</v>
      </c>
      <c r="E584" s="417">
        <v>269</v>
      </c>
      <c r="F584" s="3" t="s">
        <v>3664</v>
      </c>
      <c r="G584" s="1">
        <v>4</v>
      </c>
      <c r="I584" s="418">
        <v>45632</v>
      </c>
      <c r="J584" s="3" t="s">
        <v>4724</v>
      </c>
      <c r="K584" s="3" t="s">
        <v>4625</v>
      </c>
      <c r="M584" s="555" t="s">
        <v>4625</v>
      </c>
      <c r="N584" s="553" t="s">
        <v>5033</v>
      </c>
      <c r="P584" s="17" t="s">
        <v>27</v>
      </c>
    </row>
    <row r="585" spans="1:16" x14ac:dyDescent="0.25">
      <c r="A585" s="17" t="s">
        <v>2265</v>
      </c>
      <c r="B585" s="3" t="s">
        <v>2266</v>
      </c>
      <c r="C585" s="3" t="s">
        <v>3468</v>
      </c>
      <c r="E585" s="417">
        <v>288</v>
      </c>
      <c r="F585" s="3" t="s">
        <v>4290</v>
      </c>
      <c r="G585" s="1" t="s">
        <v>4031</v>
      </c>
      <c r="I585" s="418">
        <v>45629</v>
      </c>
      <c r="J585" s="3" t="s">
        <v>4762</v>
      </c>
      <c r="K585" s="3" t="s">
        <v>4621</v>
      </c>
      <c r="M585" s="555" t="s">
        <v>4620</v>
      </c>
      <c r="N585" s="553" t="s">
        <v>39</v>
      </c>
      <c r="O585" s="3" t="s">
        <v>4695</v>
      </c>
      <c r="P585" s="17" t="s">
        <v>21</v>
      </c>
    </row>
    <row r="586" spans="1:16" x14ac:dyDescent="0.25">
      <c r="A586" s="17" t="s">
        <v>1572</v>
      </c>
      <c r="B586" s="3" t="s">
        <v>1573</v>
      </c>
      <c r="C586" s="3" t="s">
        <v>3155</v>
      </c>
      <c r="E586" s="417">
        <v>229</v>
      </c>
      <c r="F586" s="3" t="s">
        <v>3925</v>
      </c>
      <c r="G586" s="1">
        <v>1</v>
      </c>
      <c r="I586" s="418">
        <v>45628</v>
      </c>
      <c r="J586" s="3" t="s">
        <v>4721</v>
      </c>
      <c r="K586" s="3" t="s">
        <v>4625</v>
      </c>
      <c r="M586" s="555" t="s">
        <v>4625</v>
      </c>
      <c r="N586" s="553" t="s">
        <v>5033</v>
      </c>
      <c r="P586" s="17" t="s">
        <v>27</v>
      </c>
    </row>
    <row r="587" spans="1:16" x14ac:dyDescent="0.25">
      <c r="A587" s="17" t="s">
        <v>1370</v>
      </c>
      <c r="B587" s="3" t="s">
        <v>1371</v>
      </c>
      <c r="C587" s="3" t="s">
        <v>3065</v>
      </c>
      <c r="E587" s="417">
        <v>299</v>
      </c>
      <c r="F587" s="3" t="s">
        <v>3823</v>
      </c>
      <c r="G587" s="1">
        <v>4</v>
      </c>
      <c r="I587" s="418">
        <v>45624</v>
      </c>
      <c r="J587" s="3" t="s">
        <v>4768</v>
      </c>
      <c r="K587" s="3" t="s">
        <v>4625</v>
      </c>
      <c r="M587" s="555" t="s">
        <v>4625</v>
      </c>
      <c r="N587" s="553" t="s">
        <v>5033</v>
      </c>
      <c r="P587" s="17" t="s">
        <v>27</v>
      </c>
    </row>
    <row r="588" spans="1:16" x14ac:dyDescent="0.25">
      <c r="A588" s="17" t="s">
        <v>1106</v>
      </c>
      <c r="B588" s="3" t="s">
        <v>1107</v>
      </c>
      <c r="C588" s="3" t="s">
        <v>2969</v>
      </c>
      <c r="E588" s="417">
        <v>299</v>
      </c>
      <c r="F588" s="3" t="s">
        <v>3691</v>
      </c>
      <c r="G588" s="1">
        <v>4</v>
      </c>
      <c r="I588" s="418">
        <v>45621</v>
      </c>
      <c r="J588" s="3" t="s">
        <v>4724</v>
      </c>
      <c r="K588" s="3" t="s">
        <v>4625</v>
      </c>
      <c r="M588" s="555" t="s">
        <v>4625</v>
      </c>
      <c r="N588" s="553" t="s">
        <v>5033</v>
      </c>
      <c r="P588" s="17" t="s">
        <v>27</v>
      </c>
    </row>
    <row r="589" spans="1:16" x14ac:dyDescent="0.25">
      <c r="A589" s="17" t="s">
        <v>1628</v>
      </c>
      <c r="B589" s="3" t="s">
        <v>1629</v>
      </c>
      <c r="C589" s="3" t="s">
        <v>3176</v>
      </c>
      <c r="E589" s="417">
        <v>249</v>
      </c>
      <c r="F589" s="3" t="s">
        <v>3953</v>
      </c>
      <c r="G589" s="1">
        <v>1</v>
      </c>
      <c r="I589" s="418">
        <v>45618</v>
      </c>
      <c r="J589" s="3" t="s">
        <v>44</v>
      </c>
      <c r="K589" s="3" t="s">
        <v>4625</v>
      </c>
      <c r="M589" s="555" t="s">
        <v>4625</v>
      </c>
      <c r="N589" s="553" t="s">
        <v>5033</v>
      </c>
      <c r="P589" s="17" t="s">
        <v>28</v>
      </c>
    </row>
    <row r="590" spans="1:16" x14ac:dyDescent="0.25">
      <c r="A590" s="17" t="s">
        <v>2097</v>
      </c>
      <c r="B590" s="3" t="s">
        <v>2098</v>
      </c>
      <c r="C590" s="3" t="s">
        <v>3399</v>
      </c>
      <c r="E590" s="417">
        <v>249</v>
      </c>
      <c r="F590" s="3" t="s">
        <v>4204</v>
      </c>
      <c r="G590" s="1">
        <v>1</v>
      </c>
      <c r="I590" s="418">
        <v>45618</v>
      </c>
      <c r="J590" s="3" t="s">
        <v>4766</v>
      </c>
      <c r="K590" s="3" t="s">
        <v>4625</v>
      </c>
      <c r="M590" s="555" t="s">
        <v>4625</v>
      </c>
      <c r="N590" s="553" t="s">
        <v>5033</v>
      </c>
      <c r="P590" s="17" t="s">
        <v>27</v>
      </c>
    </row>
    <row r="591" spans="1:16" x14ac:dyDescent="0.25">
      <c r="A591" s="17" t="s">
        <v>1260</v>
      </c>
      <c r="B591" s="3" t="s">
        <v>1261</v>
      </c>
      <c r="C591" s="3" t="s">
        <v>3025</v>
      </c>
      <c r="E591" s="417">
        <v>299</v>
      </c>
      <c r="F591" s="3" t="s">
        <v>3768</v>
      </c>
      <c r="G591" s="1">
        <v>2</v>
      </c>
      <c r="I591" s="418">
        <v>45610</v>
      </c>
      <c r="J591" s="3" t="s">
        <v>4749</v>
      </c>
      <c r="K591" s="3" t="s">
        <v>4625</v>
      </c>
      <c r="M591" s="555" t="s">
        <v>4625</v>
      </c>
      <c r="N591" s="553" t="s">
        <v>5034</v>
      </c>
      <c r="P591" s="17" t="s">
        <v>27</v>
      </c>
    </row>
    <row r="592" spans="1:16" x14ac:dyDescent="0.25">
      <c r="A592" s="17" t="s">
        <v>2237</v>
      </c>
      <c r="B592" s="3" t="s">
        <v>2238</v>
      </c>
      <c r="C592" s="3" t="s">
        <v>3457</v>
      </c>
      <c r="E592" s="417">
        <v>290</v>
      </c>
      <c r="F592" s="3" t="s">
        <v>4275</v>
      </c>
      <c r="G592" s="1">
        <v>1</v>
      </c>
      <c r="I592" s="418">
        <v>45610</v>
      </c>
      <c r="K592" s="3" t="s">
        <v>4621</v>
      </c>
      <c r="M592" s="555" t="s">
        <v>4621</v>
      </c>
      <c r="N592" s="553" t="s">
        <v>4621</v>
      </c>
      <c r="O592" s="3" t="s">
        <v>41</v>
      </c>
      <c r="P592" s="17" t="s">
        <v>21</v>
      </c>
    </row>
    <row r="593" spans="1:16" x14ac:dyDescent="0.25">
      <c r="A593" s="17" t="s">
        <v>2150</v>
      </c>
      <c r="B593" s="3" t="s">
        <v>2151</v>
      </c>
      <c r="C593" s="3" t="s">
        <v>3419</v>
      </c>
      <c r="E593" s="417">
        <v>269</v>
      </c>
      <c r="F593" s="3" t="s">
        <v>4231</v>
      </c>
      <c r="G593" s="1">
        <v>1</v>
      </c>
      <c r="I593" s="418">
        <v>45609</v>
      </c>
      <c r="J593" s="3" t="s">
        <v>4749</v>
      </c>
      <c r="K593" s="3" t="s">
        <v>4625</v>
      </c>
      <c r="M593" s="555" t="s">
        <v>4625</v>
      </c>
      <c r="N593" s="553" t="s">
        <v>5034</v>
      </c>
      <c r="P593" s="17" t="s">
        <v>27</v>
      </c>
    </row>
    <row r="594" spans="1:16" x14ac:dyDescent="0.25">
      <c r="A594" s="17" t="s">
        <v>1086</v>
      </c>
      <c r="B594" s="3" t="s">
        <v>1087</v>
      </c>
      <c r="C594" s="3" t="s">
        <v>2961</v>
      </c>
      <c r="E594" s="417">
        <v>269</v>
      </c>
      <c r="F594" s="3" t="s">
        <v>3681</v>
      </c>
      <c r="G594" s="1">
        <v>7</v>
      </c>
      <c r="I594" s="418">
        <v>45608</v>
      </c>
      <c r="J594" s="3" t="s">
        <v>4736</v>
      </c>
      <c r="K594" s="3" t="s">
        <v>4625</v>
      </c>
      <c r="M594" s="555" t="s">
        <v>4625</v>
      </c>
      <c r="N594" s="553" t="s">
        <v>5034</v>
      </c>
      <c r="P594" s="17" t="s">
        <v>27</v>
      </c>
    </row>
    <row r="595" spans="1:16" x14ac:dyDescent="0.25">
      <c r="A595" s="17" t="s">
        <v>1576</v>
      </c>
      <c r="B595" s="3" t="s">
        <v>1577</v>
      </c>
      <c r="C595" s="3" t="s">
        <v>3156</v>
      </c>
      <c r="E595" s="417">
        <v>249</v>
      </c>
      <c r="F595" s="3" t="s">
        <v>3927</v>
      </c>
      <c r="G595" s="1">
        <v>1</v>
      </c>
      <c r="I595" s="418">
        <v>45603</v>
      </c>
      <c r="J595" s="3" t="s">
        <v>4755</v>
      </c>
      <c r="K595" s="3" t="s">
        <v>4625</v>
      </c>
      <c r="M595" s="555" t="s">
        <v>4625</v>
      </c>
      <c r="N595" s="553" t="s">
        <v>5033</v>
      </c>
      <c r="P595" s="17" t="s">
        <v>28</v>
      </c>
    </row>
    <row r="596" spans="1:16" x14ac:dyDescent="0.25">
      <c r="A596" s="17" t="s">
        <v>1096</v>
      </c>
      <c r="B596" s="3" t="s">
        <v>1097</v>
      </c>
      <c r="C596" s="3" t="s">
        <v>2966</v>
      </c>
      <c r="E596" s="417">
        <v>269</v>
      </c>
      <c r="F596" s="3" t="s">
        <v>3686</v>
      </c>
      <c r="G596" s="1">
        <v>4</v>
      </c>
      <c r="I596" s="418">
        <v>45603</v>
      </c>
      <c r="J596" s="3" t="s">
        <v>4724</v>
      </c>
      <c r="K596" s="3" t="s">
        <v>4625</v>
      </c>
      <c r="M596" s="555" t="s">
        <v>4625</v>
      </c>
      <c r="N596" s="553" t="s">
        <v>5033</v>
      </c>
      <c r="P596" s="17" t="s">
        <v>27</v>
      </c>
    </row>
    <row r="597" spans="1:16" x14ac:dyDescent="0.25">
      <c r="A597" s="17" t="s">
        <v>2235</v>
      </c>
      <c r="B597" s="3" t="s">
        <v>2236</v>
      </c>
      <c r="C597" s="3" t="s">
        <v>3456</v>
      </c>
      <c r="E597" s="417">
        <v>250</v>
      </c>
      <c r="F597" s="3" t="s">
        <v>4274</v>
      </c>
      <c r="G597" s="1">
        <v>1</v>
      </c>
      <c r="I597" s="418">
        <v>45597</v>
      </c>
      <c r="K597" s="3" t="s">
        <v>4621</v>
      </c>
      <c r="M597" s="555" t="s">
        <v>4620</v>
      </c>
      <c r="N597" s="553" t="s">
        <v>39</v>
      </c>
      <c r="O597" s="3" t="s">
        <v>4708</v>
      </c>
      <c r="P597" s="17" t="s">
        <v>26</v>
      </c>
    </row>
    <row r="598" spans="1:16" x14ac:dyDescent="0.25">
      <c r="A598" s="17" t="s">
        <v>2227</v>
      </c>
      <c r="B598" s="3" t="s">
        <v>2228</v>
      </c>
      <c r="C598" s="3" t="s">
        <v>3452</v>
      </c>
      <c r="E598" s="417">
        <v>300</v>
      </c>
      <c r="F598" s="3" t="s">
        <v>4270</v>
      </c>
      <c r="G598" s="1">
        <v>3</v>
      </c>
      <c r="I598" s="418">
        <v>45597</v>
      </c>
      <c r="K598" s="3" t="s">
        <v>4621</v>
      </c>
      <c r="M598" s="555" t="s">
        <v>4621</v>
      </c>
      <c r="N598" s="553" t="s">
        <v>4621</v>
      </c>
      <c r="O598" s="3" t="s">
        <v>41</v>
      </c>
      <c r="P598" s="17" t="s">
        <v>26</v>
      </c>
    </row>
    <row r="599" spans="1:16" x14ac:dyDescent="0.25">
      <c r="A599" s="17" t="s">
        <v>2275</v>
      </c>
      <c r="B599" s="3" t="s">
        <v>2276</v>
      </c>
      <c r="C599" s="3" t="s">
        <v>3471</v>
      </c>
      <c r="E599" s="417">
        <v>300</v>
      </c>
      <c r="F599" s="3" t="s">
        <v>4295</v>
      </c>
      <c r="G599" s="1">
        <v>1</v>
      </c>
      <c r="I599" s="418">
        <v>45597</v>
      </c>
      <c r="K599" s="3" t="s">
        <v>4625</v>
      </c>
      <c r="M599" s="555" t="s">
        <v>4625</v>
      </c>
      <c r="N599" s="553" t="s">
        <v>5034</v>
      </c>
      <c r="P599" s="17" t="s">
        <v>26</v>
      </c>
    </row>
    <row r="600" spans="1:16" x14ac:dyDescent="0.25">
      <c r="A600" s="17" t="s">
        <v>2233</v>
      </c>
      <c r="B600" s="3" t="s">
        <v>2234</v>
      </c>
      <c r="C600" s="3" t="s">
        <v>3455</v>
      </c>
      <c r="E600" s="417">
        <v>65</v>
      </c>
      <c r="F600" s="3" t="s">
        <v>4273</v>
      </c>
      <c r="G600" s="1">
        <v>4</v>
      </c>
      <c r="I600" s="418">
        <v>45596</v>
      </c>
      <c r="K600" s="3" t="s">
        <v>4621</v>
      </c>
      <c r="M600" s="555" t="s">
        <v>4620</v>
      </c>
      <c r="N600" s="553" t="s">
        <v>39</v>
      </c>
      <c r="O600" s="3" t="s">
        <v>4695</v>
      </c>
      <c r="P600" s="17" t="s">
        <v>26</v>
      </c>
    </row>
    <row r="601" spans="1:16" x14ac:dyDescent="0.25">
      <c r="A601" s="17" t="s">
        <v>2231</v>
      </c>
      <c r="B601" s="3" t="s">
        <v>2232</v>
      </c>
      <c r="C601" s="3" t="s">
        <v>3454</v>
      </c>
      <c r="E601" s="417">
        <v>250</v>
      </c>
      <c r="F601" s="3" t="s">
        <v>4272</v>
      </c>
      <c r="G601" s="1">
        <v>9</v>
      </c>
      <c r="I601" s="418">
        <v>45596</v>
      </c>
      <c r="J601" s="3" t="s">
        <v>4788</v>
      </c>
      <c r="K601" s="3" t="s">
        <v>4625</v>
      </c>
      <c r="M601" s="555" t="s">
        <v>4625</v>
      </c>
      <c r="N601" s="553" t="s">
        <v>5034</v>
      </c>
      <c r="P601" s="17" t="s">
        <v>26</v>
      </c>
    </row>
    <row r="602" spans="1:16" x14ac:dyDescent="0.25">
      <c r="A602" s="17" t="s">
        <v>1915</v>
      </c>
      <c r="B602" s="3" t="s">
        <v>1916</v>
      </c>
      <c r="C602" s="3" t="s">
        <v>3323</v>
      </c>
      <c r="E602" s="417">
        <v>370</v>
      </c>
      <c r="F602" s="3" t="s">
        <v>4112</v>
      </c>
      <c r="G602" s="1">
        <v>3</v>
      </c>
      <c r="I602" s="418">
        <v>45589</v>
      </c>
      <c r="K602" s="3" t="s">
        <v>4621</v>
      </c>
      <c r="M602" s="555" t="s">
        <v>4620</v>
      </c>
      <c r="N602" s="553" t="s">
        <v>39</v>
      </c>
      <c r="O602" s="3" t="s">
        <v>4694</v>
      </c>
      <c r="P602" s="17" t="s">
        <v>21</v>
      </c>
    </row>
    <row r="603" spans="1:16" x14ac:dyDescent="0.25">
      <c r="A603" s="17" t="s">
        <v>1012</v>
      </c>
      <c r="B603" s="3" t="s">
        <v>1013</v>
      </c>
      <c r="C603" s="3" t="s">
        <v>2931</v>
      </c>
      <c r="E603" s="417">
        <v>269</v>
      </c>
      <c r="F603" s="3" t="s">
        <v>3644</v>
      </c>
      <c r="G603" s="1">
        <v>9</v>
      </c>
      <c r="I603" s="418">
        <v>45588</v>
      </c>
      <c r="J603" s="3" t="s">
        <v>4736</v>
      </c>
      <c r="K603" s="3" t="s">
        <v>4625</v>
      </c>
      <c r="M603" s="555" t="s">
        <v>4625</v>
      </c>
      <c r="N603" s="553" t="s">
        <v>5034</v>
      </c>
      <c r="P603" s="17" t="s">
        <v>27</v>
      </c>
    </row>
    <row r="604" spans="1:16" x14ac:dyDescent="0.25">
      <c r="A604" s="17" t="s">
        <v>2247</v>
      </c>
      <c r="B604" s="3" t="s">
        <v>2248</v>
      </c>
      <c r="D604" s="3" t="s">
        <v>42</v>
      </c>
      <c r="E604" s="417">
        <v>380</v>
      </c>
      <c r="F604" s="3" t="s">
        <v>4280</v>
      </c>
      <c r="G604" s="1">
        <v>3</v>
      </c>
      <c r="H604" s="1" t="s">
        <v>42</v>
      </c>
      <c r="I604" s="418">
        <v>45588</v>
      </c>
      <c r="K604" s="3" t="s">
        <v>470</v>
      </c>
      <c r="M604" s="555" t="s">
        <v>5040</v>
      </c>
      <c r="N604" s="553" t="s">
        <v>5024</v>
      </c>
      <c r="P604" s="17" t="s">
        <v>22</v>
      </c>
    </row>
    <row r="605" spans="1:16" x14ac:dyDescent="0.25">
      <c r="A605" s="17" t="s">
        <v>1941</v>
      </c>
      <c r="B605" s="3" t="s">
        <v>1942</v>
      </c>
      <c r="C605" s="3" t="s">
        <v>3335</v>
      </c>
      <c r="E605" s="417">
        <v>240</v>
      </c>
      <c r="F605" s="3" t="s">
        <v>4126</v>
      </c>
      <c r="G605" s="1">
        <v>1</v>
      </c>
      <c r="I605" s="418">
        <v>45582</v>
      </c>
      <c r="J605" s="3" t="s">
        <v>44</v>
      </c>
      <c r="K605" s="3" t="s">
        <v>4625</v>
      </c>
      <c r="M605" s="555" t="s">
        <v>4625</v>
      </c>
      <c r="N605" s="553" t="s">
        <v>5033</v>
      </c>
      <c r="P605" s="17" t="s">
        <v>28</v>
      </c>
    </row>
    <row r="606" spans="1:16" x14ac:dyDescent="0.25">
      <c r="A606" s="17" t="s">
        <v>1945</v>
      </c>
      <c r="B606" s="3" t="s">
        <v>1946</v>
      </c>
      <c r="C606" s="3" t="s">
        <v>3336</v>
      </c>
      <c r="E606" s="417">
        <v>249</v>
      </c>
      <c r="F606" s="3" t="s">
        <v>4128</v>
      </c>
      <c r="G606" s="1">
        <v>1</v>
      </c>
      <c r="I606" s="418">
        <v>45579</v>
      </c>
      <c r="J606" s="3" t="s">
        <v>4725</v>
      </c>
      <c r="K606" s="3" t="s">
        <v>4625</v>
      </c>
      <c r="M606" s="555" t="s">
        <v>4625</v>
      </c>
      <c r="N606" s="553" t="s">
        <v>5033</v>
      </c>
      <c r="P606" s="17" t="s">
        <v>27</v>
      </c>
    </row>
    <row r="607" spans="1:16" x14ac:dyDescent="0.25">
      <c r="A607" s="17" t="s">
        <v>1232</v>
      </c>
      <c r="B607" s="3" t="s">
        <v>1233</v>
      </c>
      <c r="C607" s="3" t="s">
        <v>3012</v>
      </c>
      <c r="E607" s="417">
        <v>299</v>
      </c>
      <c r="F607" s="3" t="s">
        <v>3754</v>
      </c>
      <c r="G607" s="1">
        <v>3</v>
      </c>
      <c r="I607" s="418">
        <v>45579</v>
      </c>
      <c r="J607" s="3" t="s">
        <v>4728</v>
      </c>
      <c r="K607" s="3" t="s">
        <v>4625</v>
      </c>
      <c r="M607" s="555" t="s">
        <v>4625</v>
      </c>
      <c r="N607" s="553" t="s">
        <v>5034</v>
      </c>
      <c r="P607" s="17" t="s">
        <v>27</v>
      </c>
    </row>
    <row r="608" spans="1:16" x14ac:dyDescent="0.25">
      <c r="A608" s="17" t="s">
        <v>2205</v>
      </c>
      <c r="B608" s="3" t="s">
        <v>2206</v>
      </c>
      <c r="C608" s="3" t="s">
        <v>3443</v>
      </c>
      <c r="E608" s="417">
        <v>390</v>
      </c>
      <c r="F608" s="3" t="s">
        <v>4259</v>
      </c>
      <c r="G608" s="1" t="s">
        <v>4031</v>
      </c>
      <c r="I608" s="418">
        <v>45572</v>
      </c>
      <c r="K608" s="3" t="s">
        <v>4625</v>
      </c>
      <c r="M608" s="555" t="s">
        <v>4625</v>
      </c>
      <c r="N608" s="553" t="s">
        <v>5034</v>
      </c>
      <c r="P608" s="17" t="s">
        <v>21</v>
      </c>
    </row>
    <row r="609" spans="1:16" x14ac:dyDescent="0.25">
      <c r="A609" s="17" t="s">
        <v>2201</v>
      </c>
      <c r="B609" s="3" t="s">
        <v>2202</v>
      </c>
      <c r="C609" s="3" t="s">
        <v>3441</v>
      </c>
      <c r="E609" s="417">
        <v>360</v>
      </c>
      <c r="F609" s="3" t="s">
        <v>4257</v>
      </c>
      <c r="G609" s="1" t="s">
        <v>3968</v>
      </c>
      <c r="I609" s="418">
        <v>45572</v>
      </c>
      <c r="K609" s="3" t="s">
        <v>4625</v>
      </c>
      <c r="M609" s="555" t="s">
        <v>4625</v>
      </c>
      <c r="N609" s="553" t="s">
        <v>5033</v>
      </c>
      <c r="P609" s="17" t="s">
        <v>21</v>
      </c>
    </row>
    <row r="610" spans="1:16" x14ac:dyDescent="0.25">
      <c r="A610" s="17" t="s">
        <v>2229</v>
      </c>
      <c r="B610" s="3" t="s">
        <v>2230</v>
      </c>
      <c r="C610" s="3" t="s">
        <v>3453</v>
      </c>
      <c r="E610" s="417">
        <v>300</v>
      </c>
      <c r="F610" s="3" t="s">
        <v>4271</v>
      </c>
      <c r="G610" s="1">
        <v>14</v>
      </c>
      <c r="I610" s="418">
        <v>45569</v>
      </c>
      <c r="J610" s="3" t="s">
        <v>4786</v>
      </c>
      <c r="K610" s="3" t="s">
        <v>4625</v>
      </c>
      <c r="M610" s="555" t="s">
        <v>4625</v>
      </c>
      <c r="N610" s="553" t="s">
        <v>5034</v>
      </c>
      <c r="P610" s="17" t="s">
        <v>26</v>
      </c>
    </row>
    <row r="611" spans="1:16" x14ac:dyDescent="0.25">
      <c r="A611" s="17" t="s">
        <v>1332</v>
      </c>
      <c r="B611" s="3" t="s">
        <v>1333</v>
      </c>
      <c r="C611" s="3" t="s">
        <v>3051</v>
      </c>
      <c r="E611" s="417">
        <v>299</v>
      </c>
      <c r="F611" s="3" t="s">
        <v>3804</v>
      </c>
      <c r="G611" s="1">
        <v>1</v>
      </c>
      <c r="I611" s="418">
        <v>45569</v>
      </c>
      <c r="J611" s="3" t="s">
        <v>4749</v>
      </c>
      <c r="K611" s="3" t="s">
        <v>4625</v>
      </c>
      <c r="M611" s="555" t="s">
        <v>4625</v>
      </c>
      <c r="N611" s="553" t="s">
        <v>5034</v>
      </c>
      <c r="P611" s="17" t="s">
        <v>27</v>
      </c>
    </row>
    <row r="612" spans="1:16" x14ac:dyDescent="0.25">
      <c r="A612" s="17" t="s">
        <v>2207</v>
      </c>
      <c r="B612" s="3" t="s">
        <v>2208</v>
      </c>
      <c r="C612" s="3" t="s">
        <v>3444</v>
      </c>
      <c r="E612" s="417">
        <v>290</v>
      </c>
      <c r="F612" s="3" t="s">
        <v>4260</v>
      </c>
      <c r="G612" s="1" t="s">
        <v>3970</v>
      </c>
      <c r="I612" s="418">
        <v>45561</v>
      </c>
      <c r="K612" s="3" t="s">
        <v>4625</v>
      </c>
      <c r="M612" s="555" t="s">
        <v>4625</v>
      </c>
      <c r="N612" s="553" t="s">
        <v>5034</v>
      </c>
      <c r="P612" s="17" t="s">
        <v>21</v>
      </c>
    </row>
    <row r="613" spans="1:16" x14ac:dyDescent="0.25">
      <c r="A613" s="17" t="s">
        <v>1372</v>
      </c>
      <c r="B613" s="3" t="s">
        <v>1373</v>
      </c>
      <c r="C613" s="3" t="s">
        <v>3066</v>
      </c>
      <c r="E613" s="417">
        <v>240</v>
      </c>
      <c r="F613" s="3" t="s">
        <v>3824</v>
      </c>
      <c r="G613" s="1">
        <v>4</v>
      </c>
      <c r="I613" s="418">
        <v>45561</v>
      </c>
      <c r="J613" s="3" t="s">
        <v>4768</v>
      </c>
      <c r="K613" s="3" t="s">
        <v>4625</v>
      </c>
      <c r="M613" s="555" t="s">
        <v>4625</v>
      </c>
      <c r="N613" s="553" t="s">
        <v>5033</v>
      </c>
      <c r="P613" s="17" t="s">
        <v>27</v>
      </c>
    </row>
    <row r="614" spans="1:16" x14ac:dyDescent="0.25">
      <c r="A614" s="17" t="s">
        <v>1408</v>
      </c>
      <c r="B614" s="3" t="s">
        <v>1409</v>
      </c>
      <c r="C614" s="3" t="s">
        <v>3082</v>
      </c>
      <c r="E614" s="417">
        <v>269</v>
      </c>
      <c r="F614" s="3" t="s">
        <v>3842</v>
      </c>
      <c r="G614" s="1">
        <v>2</v>
      </c>
      <c r="I614" s="418">
        <v>45559</v>
      </c>
      <c r="J614" s="3" t="s">
        <v>4729</v>
      </c>
      <c r="K614" s="3" t="s">
        <v>4625</v>
      </c>
      <c r="M614" s="555" t="s">
        <v>4625</v>
      </c>
      <c r="N614" s="553" t="s">
        <v>5033</v>
      </c>
      <c r="P614" s="17" t="s">
        <v>27</v>
      </c>
    </row>
    <row r="615" spans="1:16" x14ac:dyDescent="0.25">
      <c r="A615" s="17" t="s">
        <v>2053</v>
      </c>
      <c r="B615" s="3" t="s">
        <v>2054</v>
      </c>
      <c r="C615" s="3" t="s">
        <v>3386</v>
      </c>
      <c r="E615" s="417">
        <v>299</v>
      </c>
      <c r="F615" s="3" t="s">
        <v>4182</v>
      </c>
      <c r="G615" s="1">
        <v>1</v>
      </c>
      <c r="I615" s="418">
        <v>45559</v>
      </c>
      <c r="J615" s="3" t="s">
        <v>4766</v>
      </c>
      <c r="K615" s="3" t="s">
        <v>4625</v>
      </c>
      <c r="M615" s="555" t="s">
        <v>4625</v>
      </c>
      <c r="N615" s="553" t="s">
        <v>5033</v>
      </c>
      <c r="P615" s="17" t="s">
        <v>27</v>
      </c>
    </row>
    <row r="616" spans="1:16" x14ac:dyDescent="0.25">
      <c r="A616" s="17" t="s">
        <v>1967</v>
      </c>
      <c r="B616" s="3" t="s">
        <v>1968</v>
      </c>
      <c r="C616" s="3" t="s">
        <v>3346</v>
      </c>
      <c r="E616" s="417">
        <v>350</v>
      </c>
      <c r="F616" s="3" t="s">
        <v>4139</v>
      </c>
      <c r="G616" s="1">
        <v>15</v>
      </c>
      <c r="I616" s="418">
        <v>45559</v>
      </c>
      <c r="J616" s="3" t="s">
        <v>4786</v>
      </c>
      <c r="K616" s="3" t="s">
        <v>4625</v>
      </c>
      <c r="M616" s="555" t="s">
        <v>4625</v>
      </c>
      <c r="N616" s="553" t="s">
        <v>5034</v>
      </c>
      <c r="P616" s="17" t="s">
        <v>26</v>
      </c>
    </row>
    <row r="617" spans="1:16" x14ac:dyDescent="0.25">
      <c r="A617" s="17" t="s">
        <v>1648</v>
      </c>
      <c r="B617" s="3" t="s">
        <v>1649</v>
      </c>
      <c r="C617" s="3" t="s">
        <v>3185</v>
      </c>
      <c r="E617" s="417">
        <v>240</v>
      </c>
      <c r="F617" s="3" t="s">
        <v>3963</v>
      </c>
      <c r="G617" s="1">
        <v>15</v>
      </c>
      <c r="I617" s="418">
        <v>45559</v>
      </c>
      <c r="J617" s="3" t="s">
        <v>4786</v>
      </c>
      <c r="K617" s="3" t="s">
        <v>4625</v>
      </c>
      <c r="M617" s="555" t="s">
        <v>4625</v>
      </c>
      <c r="N617" s="553" t="s">
        <v>5034</v>
      </c>
      <c r="P617" s="17" t="s">
        <v>26</v>
      </c>
    </row>
    <row r="618" spans="1:16" x14ac:dyDescent="0.25">
      <c r="A618" s="17" t="s">
        <v>1368</v>
      </c>
      <c r="B618" s="3" t="s">
        <v>1369</v>
      </c>
      <c r="C618" s="3" t="s">
        <v>3064</v>
      </c>
      <c r="E618" s="417">
        <v>240</v>
      </c>
      <c r="F618" s="3" t="s">
        <v>3822</v>
      </c>
      <c r="G618" s="1">
        <v>4</v>
      </c>
      <c r="I618" s="418">
        <v>45559</v>
      </c>
      <c r="J618" s="3" t="s">
        <v>4768</v>
      </c>
      <c r="K618" s="3" t="s">
        <v>4625</v>
      </c>
      <c r="M618" s="555" t="s">
        <v>4625</v>
      </c>
      <c r="N618" s="553" t="s">
        <v>5033</v>
      </c>
      <c r="P618" s="17" t="s">
        <v>27</v>
      </c>
    </row>
    <row r="619" spans="1:16" x14ac:dyDescent="0.25">
      <c r="A619" s="17" t="s">
        <v>1242</v>
      </c>
      <c r="B619" s="3" t="s">
        <v>1243</v>
      </c>
      <c r="C619" s="3" t="s">
        <v>3016</v>
      </c>
      <c r="E619" s="417">
        <v>269</v>
      </c>
      <c r="F619" s="3" t="s">
        <v>3759</v>
      </c>
      <c r="G619" s="1">
        <v>1</v>
      </c>
      <c r="I619" s="418">
        <v>45559</v>
      </c>
      <c r="J619" s="3" t="s">
        <v>4749</v>
      </c>
      <c r="K619" s="3" t="s">
        <v>4625</v>
      </c>
      <c r="M619" s="555" t="s">
        <v>4625</v>
      </c>
      <c r="N619" s="553" t="s">
        <v>5034</v>
      </c>
      <c r="P619" s="17" t="s">
        <v>27</v>
      </c>
    </row>
    <row r="620" spans="1:16" x14ac:dyDescent="0.25">
      <c r="A620" s="17" t="s">
        <v>2203</v>
      </c>
      <c r="B620" s="3" t="s">
        <v>2204</v>
      </c>
      <c r="C620" s="3" t="s">
        <v>3442</v>
      </c>
      <c r="E620" s="417">
        <v>340</v>
      </c>
      <c r="F620" s="3" t="s">
        <v>4258</v>
      </c>
      <c r="G620" s="1" t="s">
        <v>3968</v>
      </c>
      <c r="I620" s="418">
        <v>45551</v>
      </c>
      <c r="K620" s="3" t="s">
        <v>4621</v>
      </c>
      <c r="M620" s="555" t="s">
        <v>4620</v>
      </c>
      <c r="N620" s="553" t="s">
        <v>39</v>
      </c>
      <c r="O620" s="3" t="s">
        <v>4707</v>
      </c>
      <c r="P620" s="17" t="s">
        <v>21</v>
      </c>
    </row>
    <row r="621" spans="1:16" x14ac:dyDescent="0.25">
      <c r="A621" s="17" t="s">
        <v>2122</v>
      </c>
      <c r="B621" s="3" t="s">
        <v>2123</v>
      </c>
      <c r="C621" s="3" t="s">
        <v>3407</v>
      </c>
      <c r="E621" s="417">
        <v>290</v>
      </c>
      <c r="F621" s="3" t="s">
        <v>4217</v>
      </c>
      <c r="G621" s="1">
        <v>1</v>
      </c>
      <c r="I621" s="418">
        <v>45547</v>
      </c>
      <c r="J621" s="3" t="s">
        <v>4758</v>
      </c>
      <c r="K621" s="3" t="s">
        <v>4625</v>
      </c>
      <c r="M621" s="555" t="s">
        <v>4625</v>
      </c>
      <c r="N621" s="553" t="s">
        <v>5033</v>
      </c>
      <c r="P621" s="17" t="s">
        <v>4710</v>
      </c>
    </row>
    <row r="622" spans="1:16" x14ac:dyDescent="0.25">
      <c r="A622" s="17" t="s">
        <v>1650</v>
      </c>
      <c r="B622" s="3" t="s">
        <v>1651</v>
      </c>
      <c r="C622" s="3" t="s">
        <v>3186</v>
      </c>
      <c r="E622" s="417">
        <v>299</v>
      </c>
      <c r="F622" s="3" t="s">
        <v>3964</v>
      </c>
      <c r="G622" s="1">
        <v>1</v>
      </c>
      <c r="I622" s="418">
        <v>45544</v>
      </c>
      <c r="J622" s="3" t="s">
        <v>4731</v>
      </c>
      <c r="K622" s="3" t="s">
        <v>4625</v>
      </c>
      <c r="M622" s="555" t="s">
        <v>4625</v>
      </c>
      <c r="N622" s="553" t="s">
        <v>5033</v>
      </c>
      <c r="P622" s="17" t="s">
        <v>27</v>
      </c>
    </row>
    <row r="623" spans="1:16" x14ac:dyDescent="0.25">
      <c r="A623" s="17" t="s">
        <v>1584</v>
      </c>
      <c r="B623" s="3" t="s">
        <v>1585</v>
      </c>
      <c r="C623" s="3" t="s">
        <v>3159</v>
      </c>
      <c r="E623" s="417">
        <v>249</v>
      </c>
      <c r="F623" s="3" t="s">
        <v>3931</v>
      </c>
      <c r="G623" s="1">
        <v>1</v>
      </c>
      <c r="I623" s="418">
        <v>45544</v>
      </c>
      <c r="J623" s="3" t="s">
        <v>4729</v>
      </c>
      <c r="K623" s="3" t="s">
        <v>4625</v>
      </c>
      <c r="M623" s="555" t="s">
        <v>4625</v>
      </c>
      <c r="N623" s="553" t="s">
        <v>5033</v>
      </c>
      <c r="P623" s="17" t="s">
        <v>27</v>
      </c>
    </row>
    <row r="624" spans="1:16" x14ac:dyDescent="0.25">
      <c r="A624" s="17" t="s">
        <v>1226</v>
      </c>
      <c r="B624" s="3" t="s">
        <v>1227</v>
      </c>
      <c r="C624" s="3" t="s">
        <v>3009</v>
      </c>
      <c r="E624" s="417">
        <v>299</v>
      </c>
      <c r="F624" s="3" t="s">
        <v>3751</v>
      </c>
      <c r="G624" s="1">
        <v>5</v>
      </c>
      <c r="I624" s="418">
        <v>45544</v>
      </c>
      <c r="J624" s="3" t="s">
        <v>4724</v>
      </c>
      <c r="K624" s="3" t="s">
        <v>4625</v>
      </c>
      <c r="M624" s="555" t="s">
        <v>4625</v>
      </c>
      <c r="N624" s="553" t="s">
        <v>5033</v>
      </c>
      <c r="P624" s="17" t="s">
        <v>27</v>
      </c>
    </row>
    <row r="625" spans="1:16" x14ac:dyDescent="0.25">
      <c r="A625" s="17" t="s">
        <v>1360</v>
      </c>
      <c r="B625" s="3" t="s">
        <v>1361</v>
      </c>
      <c r="C625" s="3" t="s">
        <v>3061</v>
      </c>
      <c r="E625" s="417">
        <v>269</v>
      </c>
      <c r="F625" s="3" t="s">
        <v>3818</v>
      </c>
      <c r="G625" s="1">
        <v>2</v>
      </c>
      <c r="I625" s="418">
        <v>45544</v>
      </c>
      <c r="J625" s="3" t="s">
        <v>4728</v>
      </c>
      <c r="K625" s="3" t="s">
        <v>4625</v>
      </c>
      <c r="M625" s="555" t="s">
        <v>4625</v>
      </c>
      <c r="N625" s="553" t="s">
        <v>5034</v>
      </c>
      <c r="P625" s="17" t="s">
        <v>27</v>
      </c>
    </row>
    <row r="626" spans="1:16" x14ac:dyDescent="0.25">
      <c r="A626" s="17" t="s">
        <v>2225</v>
      </c>
      <c r="B626" s="3" t="s">
        <v>2226</v>
      </c>
      <c r="C626" s="3" t="s">
        <v>3451</v>
      </c>
      <c r="E626" s="417">
        <v>300</v>
      </c>
      <c r="F626" s="3" t="s">
        <v>4269</v>
      </c>
      <c r="G626" s="1">
        <v>1</v>
      </c>
      <c r="I626" s="418">
        <v>45541</v>
      </c>
      <c r="J626" s="3" t="s">
        <v>4786</v>
      </c>
      <c r="K626" s="3" t="s">
        <v>4625</v>
      </c>
      <c r="M626" s="555" t="s">
        <v>4625</v>
      </c>
      <c r="N626" s="553" t="s">
        <v>5034</v>
      </c>
      <c r="P626" s="17" t="s">
        <v>26</v>
      </c>
    </row>
    <row r="627" spans="1:16" x14ac:dyDescent="0.25">
      <c r="A627" s="17" t="s">
        <v>1076</v>
      </c>
      <c r="B627" s="3" t="s">
        <v>1077</v>
      </c>
      <c r="C627" s="3" t="s">
        <v>2956</v>
      </c>
      <c r="E627" s="417">
        <v>349</v>
      </c>
      <c r="F627" s="3" t="s">
        <v>3676</v>
      </c>
      <c r="G627" s="1">
        <v>4</v>
      </c>
      <c r="I627" s="418">
        <v>45533</v>
      </c>
      <c r="J627" s="3" t="s">
        <v>4728</v>
      </c>
      <c r="K627" s="3" t="s">
        <v>4625</v>
      </c>
      <c r="M627" s="555" t="s">
        <v>4625</v>
      </c>
      <c r="N627" s="553" t="s">
        <v>5034</v>
      </c>
      <c r="P627" s="17" t="s">
        <v>27</v>
      </c>
    </row>
    <row r="628" spans="1:16" x14ac:dyDescent="0.25">
      <c r="A628" s="17" t="s">
        <v>1598</v>
      </c>
      <c r="B628" s="3" t="s">
        <v>1599</v>
      </c>
      <c r="C628" s="3" t="s">
        <v>3165</v>
      </c>
      <c r="E628" s="417">
        <v>240</v>
      </c>
      <c r="F628" s="3" t="s">
        <v>3938</v>
      </c>
      <c r="G628" s="1">
        <v>1</v>
      </c>
      <c r="I628" s="418">
        <v>45533</v>
      </c>
      <c r="J628" s="3" t="s">
        <v>4722</v>
      </c>
      <c r="K628" s="3" t="s">
        <v>4625</v>
      </c>
      <c r="M628" s="555" t="s">
        <v>4625</v>
      </c>
      <c r="N628" s="553" t="s">
        <v>5033</v>
      </c>
      <c r="P628" s="17" t="s">
        <v>28</v>
      </c>
    </row>
    <row r="629" spans="1:16" x14ac:dyDescent="0.25">
      <c r="A629" s="17" t="s">
        <v>1538</v>
      </c>
      <c r="B629" s="3" t="s">
        <v>1539</v>
      </c>
      <c r="C629" s="3" t="s">
        <v>3142</v>
      </c>
      <c r="E629" s="417">
        <v>240</v>
      </c>
      <c r="F629" s="3" t="s">
        <v>3908</v>
      </c>
      <c r="G629" s="1">
        <v>1</v>
      </c>
      <c r="I629" s="418">
        <v>45531</v>
      </c>
      <c r="J629" s="3" t="s">
        <v>4721</v>
      </c>
      <c r="K629" s="3" t="s">
        <v>4625</v>
      </c>
      <c r="M629" s="555" t="s">
        <v>4625</v>
      </c>
      <c r="N629" s="553" t="s">
        <v>5033</v>
      </c>
      <c r="P629" s="17" t="s">
        <v>27</v>
      </c>
    </row>
    <row r="630" spans="1:16" x14ac:dyDescent="0.25">
      <c r="A630" s="17" t="s">
        <v>2223</v>
      </c>
      <c r="B630" s="3" t="s">
        <v>2224</v>
      </c>
      <c r="C630" s="3" t="s">
        <v>3450</v>
      </c>
      <c r="E630" s="417">
        <v>350</v>
      </c>
      <c r="F630" s="3" t="s">
        <v>4268</v>
      </c>
      <c r="G630" s="1">
        <v>18</v>
      </c>
      <c r="I630" s="418">
        <v>45530</v>
      </c>
      <c r="J630" s="3" t="s">
        <v>4786</v>
      </c>
      <c r="K630" s="3" t="s">
        <v>4625</v>
      </c>
      <c r="M630" s="555" t="s">
        <v>4625</v>
      </c>
      <c r="N630" s="553" t="s">
        <v>5034</v>
      </c>
      <c r="P630" s="17" t="s">
        <v>26</v>
      </c>
    </row>
    <row r="631" spans="1:16" x14ac:dyDescent="0.25">
      <c r="A631" s="17" t="s">
        <v>1256</v>
      </c>
      <c r="B631" s="3" t="s">
        <v>1257</v>
      </c>
      <c r="C631" s="3" t="s">
        <v>3023</v>
      </c>
      <c r="E631" s="417">
        <v>269</v>
      </c>
      <c r="F631" s="3" t="s">
        <v>3766</v>
      </c>
      <c r="G631" s="1">
        <v>1</v>
      </c>
      <c r="I631" s="418">
        <v>45525</v>
      </c>
      <c r="J631" s="3" t="s">
        <v>4736</v>
      </c>
      <c r="K631" s="3" t="s">
        <v>4625</v>
      </c>
      <c r="M631" s="555" t="s">
        <v>4625</v>
      </c>
      <c r="N631" s="553" t="s">
        <v>5034</v>
      </c>
      <c r="P631" s="17" t="s">
        <v>27</v>
      </c>
    </row>
    <row r="632" spans="1:16" x14ac:dyDescent="0.25">
      <c r="A632" s="17" t="s">
        <v>1198</v>
      </c>
      <c r="B632" s="3" t="s">
        <v>1199</v>
      </c>
      <c r="C632" s="3" t="s">
        <v>2999</v>
      </c>
      <c r="E632" s="417">
        <v>240</v>
      </c>
      <c r="F632" s="3" t="s">
        <v>3737</v>
      </c>
      <c r="G632" s="1">
        <v>5</v>
      </c>
      <c r="I632" s="418">
        <v>45525</v>
      </c>
      <c r="J632" s="3" t="s">
        <v>4724</v>
      </c>
      <c r="K632" s="3" t="s">
        <v>4625</v>
      </c>
      <c r="M632" s="555" t="s">
        <v>4625</v>
      </c>
      <c r="N632" s="553" t="s">
        <v>5033</v>
      </c>
      <c r="P632" s="17" t="s">
        <v>27</v>
      </c>
    </row>
    <row r="633" spans="1:16" x14ac:dyDescent="0.25">
      <c r="A633" s="17" t="s">
        <v>2049</v>
      </c>
      <c r="B633" s="3" t="s">
        <v>2050</v>
      </c>
      <c r="C633" s="3" t="s">
        <v>3384</v>
      </c>
      <c r="E633" s="417">
        <v>290</v>
      </c>
      <c r="F633" s="3" t="s">
        <v>4180</v>
      </c>
      <c r="G633" s="1">
        <v>1</v>
      </c>
      <c r="I633" s="418">
        <v>45523</v>
      </c>
      <c r="J633" s="3" t="s">
        <v>4789</v>
      </c>
      <c r="K633" s="3" t="s">
        <v>4625</v>
      </c>
      <c r="M633" s="555" t="s">
        <v>4625</v>
      </c>
      <c r="N633" s="553" t="s">
        <v>5033</v>
      </c>
      <c r="P633" s="17" t="s">
        <v>46</v>
      </c>
    </row>
    <row r="634" spans="1:16" x14ac:dyDescent="0.25">
      <c r="A634" s="17" t="s">
        <v>1398</v>
      </c>
      <c r="B634" s="3" t="s">
        <v>1399</v>
      </c>
      <c r="C634" s="3" t="s">
        <v>3079</v>
      </c>
      <c r="E634" s="417">
        <v>290</v>
      </c>
      <c r="F634" s="3" t="s">
        <v>3837</v>
      </c>
      <c r="G634" s="1">
        <v>2</v>
      </c>
      <c r="I634" s="418">
        <v>45519</v>
      </c>
      <c r="K634" s="3" t="s">
        <v>4625</v>
      </c>
      <c r="M634" s="555" t="s">
        <v>4625</v>
      </c>
      <c r="N634" s="553" t="s">
        <v>5033</v>
      </c>
      <c r="P634" s="17" t="s">
        <v>27</v>
      </c>
    </row>
    <row r="635" spans="1:16" x14ac:dyDescent="0.25">
      <c r="A635" s="17" t="s">
        <v>1552</v>
      </c>
      <c r="B635" s="3" t="s">
        <v>1553</v>
      </c>
      <c r="C635" s="3" t="s">
        <v>3147</v>
      </c>
      <c r="E635" s="417">
        <v>240</v>
      </c>
      <c r="F635" s="3" t="s">
        <v>3915</v>
      </c>
      <c r="G635" s="1">
        <v>1</v>
      </c>
      <c r="I635" s="418">
        <v>45518</v>
      </c>
      <c r="J635" s="3" t="s">
        <v>4722</v>
      </c>
      <c r="K635" s="3" t="s">
        <v>4625</v>
      </c>
      <c r="M635" s="555" t="s">
        <v>4625</v>
      </c>
      <c r="N635" s="553" t="s">
        <v>5033</v>
      </c>
      <c r="P635" s="17" t="s">
        <v>27</v>
      </c>
    </row>
    <row r="636" spans="1:16" x14ac:dyDescent="0.25">
      <c r="A636" s="17" t="s">
        <v>2003</v>
      </c>
      <c r="B636" s="3" t="s">
        <v>2004</v>
      </c>
      <c r="C636" s="3" t="s">
        <v>3361</v>
      </c>
      <c r="E636" s="417">
        <v>289</v>
      </c>
      <c r="F636" s="3" t="s">
        <v>4157</v>
      </c>
      <c r="G636" s="1">
        <v>1</v>
      </c>
      <c r="I636" s="418">
        <v>45518</v>
      </c>
      <c r="J636" s="3" t="s">
        <v>4728</v>
      </c>
      <c r="K636" s="3" t="s">
        <v>4625</v>
      </c>
      <c r="M636" s="555" t="s">
        <v>4625</v>
      </c>
      <c r="N636" s="553" t="s">
        <v>5034</v>
      </c>
      <c r="P636" s="17" t="s">
        <v>27</v>
      </c>
    </row>
    <row r="637" spans="1:16" x14ac:dyDescent="0.25">
      <c r="A637" s="17" t="s">
        <v>1136</v>
      </c>
      <c r="B637" s="3" t="s">
        <v>1137</v>
      </c>
      <c r="C637" s="3" t="s">
        <v>2980</v>
      </c>
      <c r="E637" s="417">
        <v>269</v>
      </c>
      <c r="F637" s="3" t="s">
        <v>3706</v>
      </c>
      <c r="G637" s="1">
        <v>6</v>
      </c>
      <c r="I637" s="418">
        <v>45518</v>
      </c>
      <c r="J637" s="3" t="s">
        <v>4728</v>
      </c>
      <c r="K637" s="3" t="s">
        <v>4625</v>
      </c>
      <c r="M637" s="555" t="s">
        <v>4625</v>
      </c>
      <c r="N637" s="553" t="s">
        <v>5034</v>
      </c>
      <c r="P637" s="17" t="s">
        <v>27</v>
      </c>
    </row>
    <row r="638" spans="1:16" x14ac:dyDescent="0.25">
      <c r="A638" s="17" t="s">
        <v>2177</v>
      </c>
      <c r="B638" s="3" t="s">
        <v>2178</v>
      </c>
      <c r="C638" s="3" t="s">
        <v>3432</v>
      </c>
      <c r="E638" s="417">
        <v>294</v>
      </c>
      <c r="F638" s="3" t="s">
        <v>4245</v>
      </c>
      <c r="G638" s="1">
        <v>3</v>
      </c>
      <c r="I638" s="418">
        <v>45505</v>
      </c>
      <c r="K638" s="3" t="s">
        <v>4625</v>
      </c>
      <c r="M638" s="555" t="s">
        <v>4625</v>
      </c>
      <c r="N638" s="553" t="s">
        <v>5034</v>
      </c>
      <c r="P638" s="17" t="s">
        <v>26</v>
      </c>
    </row>
    <row r="639" spans="1:16" x14ac:dyDescent="0.25">
      <c r="A639" s="17" t="s">
        <v>1412</v>
      </c>
      <c r="B639" s="3" t="s">
        <v>1413</v>
      </c>
      <c r="C639" s="3" t="s">
        <v>3084</v>
      </c>
      <c r="E639" s="417">
        <v>289</v>
      </c>
      <c r="F639" s="3" t="s">
        <v>3844</v>
      </c>
      <c r="G639" s="1">
        <v>2</v>
      </c>
      <c r="I639" s="418">
        <v>45504</v>
      </c>
      <c r="J639" s="3" t="s">
        <v>4728</v>
      </c>
      <c r="K639" s="3" t="s">
        <v>4625</v>
      </c>
      <c r="M639" s="555" t="s">
        <v>4625</v>
      </c>
      <c r="N639" s="553" t="s">
        <v>5034</v>
      </c>
      <c r="P639" s="17" t="s">
        <v>27</v>
      </c>
    </row>
    <row r="640" spans="1:16" x14ac:dyDescent="0.25">
      <c r="A640" s="17" t="s">
        <v>1330</v>
      </c>
      <c r="B640" s="3" t="s">
        <v>1331</v>
      </c>
      <c r="C640" s="3" t="s">
        <v>3050</v>
      </c>
      <c r="E640" s="417">
        <v>290</v>
      </c>
      <c r="F640" s="3" t="s">
        <v>3803</v>
      </c>
      <c r="G640" s="1">
        <v>2</v>
      </c>
      <c r="I640" s="418">
        <v>45503</v>
      </c>
      <c r="J640" s="3" t="s">
        <v>4729</v>
      </c>
      <c r="K640" s="3" t="s">
        <v>4625</v>
      </c>
      <c r="M640" s="555" t="s">
        <v>4625</v>
      </c>
      <c r="N640" s="553" t="s">
        <v>5033</v>
      </c>
      <c r="P640" s="17" t="s">
        <v>27</v>
      </c>
    </row>
    <row r="641" spans="1:16" x14ac:dyDescent="0.25">
      <c r="A641" s="17" t="s">
        <v>2170</v>
      </c>
      <c r="B641" s="3" t="s">
        <v>2171</v>
      </c>
      <c r="C641" s="3" t="s">
        <v>3429</v>
      </c>
      <c r="E641" s="417">
        <v>300</v>
      </c>
      <c r="F641" s="3" t="s">
        <v>4241</v>
      </c>
      <c r="G641" s="1">
        <v>1</v>
      </c>
      <c r="I641" s="418">
        <v>45502</v>
      </c>
      <c r="K641" s="3" t="s">
        <v>4625</v>
      </c>
      <c r="M641" s="555" t="s">
        <v>4625</v>
      </c>
      <c r="N641" s="553" t="s">
        <v>5034</v>
      </c>
      <c r="P641" s="17" t="s">
        <v>21</v>
      </c>
    </row>
    <row r="642" spans="1:16" x14ac:dyDescent="0.25">
      <c r="A642" s="17" t="s">
        <v>1354</v>
      </c>
      <c r="B642" s="3" t="s">
        <v>1355</v>
      </c>
      <c r="C642" s="3" t="s">
        <v>3058</v>
      </c>
      <c r="E642" s="417">
        <v>340</v>
      </c>
      <c r="F642" s="3" t="s">
        <v>3815</v>
      </c>
      <c r="G642" s="1">
        <v>3</v>
      </c>
      <c r="I642" s="418">
        <v>45481</v>
      </c>
      <c r="J642" s="3" t="s">
        <v>4790</v>
      </c>
      <c r="K642" s="3" t="s">
        <v>4625</v>
      </c>
      <c r="M642" s="555" t="s">
        <v>4625</v>
      </c>
      <c r="N642" s="553" t="s">
        <v>5033</v>
      </c>
      <c r="P642" s="17" t="s">
        <v>29</v>
      </c>
    </row>
    <row r="643" spans="1:16" x14ac:dyDescent="0.25">
      <c r="A643" s="17" t="s">
        <v>1188</v>
      </c>
      <c r="B643" s="3" t="s">
        <v>1189</v>
      </c>
      <c r="C643" s="3" t="s">
        <v>2994</v>
      </c>
      <c r="E643" s="417">
        <v>269</v>
      </c>
      <c r="F643" s="3" t="s">
        <v>3732</v>
      </c>
      <c r="G643" s="1">
        <v>5</v>
      </c>
      <c r="I643" s="418">
        <v>45475</v>
      </c>
      <c r="J643" s="3" t="s">
        <v>4742</v>
      </c>
      <c r="K643" s="3" t="s">
        <v>4625</v>
      </c>
      <c r="M643" s="555" t="s">
        <v>4625</v>
      </c>
      <c r="N643" s="553" t="s">
        <v>5034</v>
      </c>
      <c r="P643" s="17" t="s">
        <v>27</v>
      </c>
    </row>
    <row r="644" spans="1:16" x14ac:dyDescent="0.25">
      <c r="A644" s="17" t="s">
        <v>2142</v>
      </c>
      <c r="B644" s="3" t="s">
        <v>2143</v>
      </c>
      <c r="C644" s="3" t="s">
        <v>3416</v>
      </c>
      <c r="E644" s="417">
        <v>250</v>
      </c>
      <c r="F644" s="3" t="s">
        <v>4227</v>
      </c>
      <c r="G644" s="1">
        <v>6</v>
      </c>
      <c r="I644" s="418">
        <v>45467</v>
      </c>
      <c r="J644" s="3" t="s">
        <v>4788</v>
      </c>
      <c r="K644" s="3" t="s">
        <v>4621</v>
      </c>
      <c r="M644" s="555" t="s">
        <v>4621</v>
      </c>
      <c r="N644" s="553" t="s">
        <v>4621</v>
      </c>
      <c r="O644" s="3" t="s">
        <v>41</v>
      </c>
      <c r="P644" s="17" t="s">
        <v>26</v>
      </c>
    </row>
    <row r="645" spans="1:16" x14ac:dyDescent="0.25">
      <c r="A645" s="17" t="s">
        <v>1304</v>
      </c>
      <c r="B645" s="3" t="s">
        <v>1305</v>
      </c>
      <c r="C645" s="3" t="s">
        <v>3040</v>
      </c>
      <c r="E645" s="417">
        <v>290</v>
      </c>
      <c r="F645" s="3" t="s">
        <v>3790</v>
      </c>
      <c r="G645" s="1">
        <v>2</v>
      </c>
      <c r="I645" s="418">
        <v>45462</v>
      </c>
      <c r="J645" s="3" t="s">
        <v>4731</v>
      </c>
      <c r="K645" s="3" t="s">
        <v>4625</v>
      </c>
      <c r="M645" s="555" t="s">
        <v>4625</v>
      </c>
      <c r="N645" s="553" t="s">
        <v>5033</v>
      </c>
      <c r="P645" s="17" t="s">
        <v>27</v>
      </c>
    </row>
    <row r="646" spans="1:16" x14ac:dyDescent="0.25">
      <c r="A646" s="17" t="s">
        <v>2140</v>
      </c>
      <c r="B646" s="3" t="s">
        <v>2141</v>
      </c>
      <c r="C646" s="3" t="s">
        <v>3415</v>
      </c>
      <c r="E646" s="417">
        <v>240</v>
      </c>
      <c r="F646" s="3" t="s">
        <v>4226</v>
      </c>
      <c r="G646" s="1">
        <v>2</v>
      </c>
      <c r="I646" s="418">
        <v>45450</v>
      </c>
      <c r="J646" s="3" t="s">
        <v>4787</v>
      </c>
      <c r="K646" s="3" t="s">
        <v>4621</v>
      </c>
      <c r="M646" s="555" t="s">
        <v>4621</v>
      </c>
      <c r="N646" s="553" t="s">
        <v>4621</v>
      </c>
      <c r="O646" s="3" t="s">
        <v>41</v>
      </c>
      <c r="P646" s="17" t="s">
        <v>26</v>
      </c>
    </row>
    <row r="647" spans="1:16" x14ac:dyDescent="0.25">
      <c r="A647" s="17" t="s">
        <v>2138</v>
      </c>
      <c r="B647" s="3" t="s">
        <v>2139</v>
      </c>
      <c r="C647" s="3" t="s">
        <v>3414</v>
      </c>
      <c r="E647" s="417">
        <v>300</v>
      </c>
      <c r="F647" s="3" t="s">
        <v>4225</v>
      </c>
      <c r="G647" s="1">
        <v>7</v>
      </c>
      <c r="I647" s="418">
        <v>45448</v>
      </c>
      <c r="J647" s="3" t="s">
        <v>4786</v>
      </c>
      <c r="K647" s="3" t="s">
        <v>4625</v>
      </c>
      <c r="M647" s="555" t="s">
        <v>4625</v>
      </c>
      <c r="N647" s="553" t="s">
        <v>5033</v>
      </c>
      <c r="P647" s="17" t="s">
        <v>26</v>
      </c>
    </row>
    <row r="648" spans="1:16" x14ac:dyDescent="0.25">
      <c r="A648" s="17" t="s">
        <v>2146</v>
      </c>
      <c r="B648" s="3" t="s">
        <v>2147</v>
      </c>
      <c r="C648" s="3" t="s">
        <v>3418</v>
      </c>
      <c r="E648" s="417">
        <v>250</v>
      </c>
      <c r="F648" s="3" t="s">
        <v>4229</v>
      </c>
      <c r="G648" s="1">
        <v>16</v>
      </c>
      <c r="I648" s="418">
        <v>45444</v>
      </c>
      <c r="J648" s="3" t="s">
        <v>4786</v>
      </c>
      <c r="K648" s="3" t="s">
        <v>4625</v>
      </c>
      <c r="M648" s="555" t="s">
        <v>4625</v>
      </c>
      <c r="N648" s="553" t="s">
        <v>5034</v>
      </c>
      <c r="P648" s="17" t="s">
        <v>26</v>
      </c>
    </row>
    <row r="649" spans="1:16" x14ac:dyDescent="0.25">
      <c r="A649" s="17" t="s">
        <v>1532</v>
      </c>
      <c r="B649" s="3" t="s">
        <v>1533</v>
      </c>
      <c r="C649" s="3" t="s">
        <v>3140</v>
      </c>
      <c r="E649" s="417">
        <v>269</v>
      </c>
      <c r="F649" s="3" t="s">
        <v>3905</v>
      </c>
      <c r="G649" s="1">
        <v>6</v>
      </c>
      <c r="I649" s="418">
        <v>45441</v>
      </c>
      <c r="J649" s="3" t="s">
        <v>4749</v>
      </c>
      <c r="K649" s="3" t="s">
        <v>4625</v>
      </c>
      <c r="M649" s="555" t="s">
        <v>4625</v>
      </c>
      <c r="N649" s="553" t="s">
        <v>5034</v>
      </c>
      <c r="P649" s="17" t="s">
        <v>27</v>
      </c>
    </row>
    <row r="650" spans="1:16" x14ac:dyDescent="0.25">
      <c r="A650" s="17" t="s">
        <v>1388</v>
      </c>
      <c r="B650" s="3" t="s">
        <v>1389</v>
      </c>
      <c r="C650" s="3" t="s">
        <v>3074</v>
      </c>
      <c r="E650" s="417">
        <v>299</v>
      </c>
      <c r="F650" s="3" t="s">
        <v>3832</v>
      </c>
      <c r="G650" s="1">
        <v>2</v>
      </c>
      <c r="I650" s="418">
        <v>45439</v>
      </c>
      <c r="J650" s="3" t="s">
        <v>4759</v>
      </c>
      <c r="K650" s="3" t="s">
        <v>4621</v>
      </c>
      <c r="M650" s="555" t="s">
        <v>4620</v>
      </c>
      <c r="N650" s="553" t="s">
        <v>39</v>
      </c>
      <c r="O650" s="3" t="s">
        <v>4696</v>
      </c>
      <c r="P650" s="17" t="s">
        <v>27</v>
      </c>
    </row>
    <row r="651" spans="1:16" x14ac:dyDescent="0.25">
      <c r="A651" s="17" t="s">
        <v>2144</v>
      </c>
      <c r="B651" s="3" t="s">
        <v>2145</v>
      </c>
      <c r="C651" s="3" t="s">
        <v>3417</v>
      </c>
      <c r="E651" s="417">
        <v>300</v>
      </c>
      <c r="F651" s="3" t="s">
        <v>4228</v>
      </c>
      <c r="G651" s="1">
        <v>10</v>
      </c>
      <c r="I651" s="418">
        <v>45429</v>
      </c>
      <c r="J651" s="3" t="s">
        <v>4788</v>
      </c>
      <c r="K651" s="3" t="s">
        <v>4621</v>
      </c>
      <c r="M651" s="555" t="s">
        <v>4621</v>
      </c>
      <c r="N651" s="553" t="s">
        <v>4621</v>
      </c>
      <c r="O651" s="3" t="s">
        <v>41</v>
      </c>
      <c r="P651" s="17" t="s">
        <v>26</v>
      </c>
    </row>
    <row r="652" spans="1:16" x14ac:dyDescent="0.25">
      <c r="A652" s="17" t="s">
        <v>2309</v>
      </c>
      <c r="B652" s="3" t="s">
        <v>2310</v>
      </c>
      <c r="C652" s="3" t="s">
        <v>3486</v>
      </c>
      <c r="E652" s="417">
        <v>380</v>
      </c>
      <c r="F652" s="3" t="s">
        <v>4312</v>
      </c>
      <c r="G652" s="1">
        <v>1</v>
      </c>
      <c r="I652" s="418">
        <v>45412</v>
      </c>
      <c r="K652" s="3" t="s">
        <v>4621</v>
      </c>
      <c r="M652" s="555" t="s">
        <v>4620</v>
      </c>
      <c r="N652" s="553" t="s">
        <v>39</v>
      </c>
      <c r="O652" s="3" t="s">
        <v>4705</v>
      </c>
      <c r="P652" s="17" t="s">
        <v>21</v>
      </c>
    </row>
    <row r="653" spans="1:16" x14ac:dyDescent="0.25">
      <c r="A653" s="17" t="s">
        <v>1182</v>
      </c>
      <c r="B653" s="3" t="s">
        <v>1183</v>
      </c>
      <c r="C653" s="3" t="s">
        <v>2992</v>
      </c>
      <c r="E653" s="417">
        <v>269</v>
      </c>
      <c r="F653" s="3" t="s">
        <v>3729</v>
      </c>
      <c r="G653" s="1">
        <v>5</v>
      </c>
      <c r="I653" s="418">
        <v>45405</v>
      </c>
      <c r="J653" s="3" t="s">
        <v>4728</v>
      </c>
      <c r="K653" s="3" t="s">
        <v>4625</v>
      </c>
      <c r="M653" s="555" t="s">
        <v>4625</v>
      </c>
      <c r="N653" s="553" t="s">
        <v>5034</v>
      </c>
      <c r="P653" s="17" t="s">
        <v>27</v>
      </c>
    </row>
    <row r="654" spans="1:16" x14ac:dyDescent="0.25">
      <c r="A654" s="17" t="s">
        <v>2126</v>
      </c>
      <c r="B654" s="3" t="s">
        <v>2127</v>
      </c>
      <c r="C654" s="3" t="s">
        <v>3408</v>
      </c>
      <c r="E654" s="417">
        <v>360</v>
      </c>
      <c r="F654" s="3" t="s">
        <v>4219</v>
      </c>
      <c r="G654" s="1">
        <v>1</v>
      </c>
      <c r="I654" s="418">
        <v>45398</v>
      </c>
      <c r="K654" s="3" t="s">
        <v>4625</v>
      </c>
      <c r="M654" s="555" t="s">
        <v>4625</v>
      </c>
      <c r="N654" s="553" t="s">
        <v>5034</v>
      </c>
      <c r="P654" s="17" t="s">
        <v>21</v>
      </c>
    </row>
    <row r="655" spans="1:16" x14ac:dyDescent="0.25">
      <c r="A655" s="17" t="s">
        <v>2051</v>
      </c>
      <c r="B655" s="3" t="s">
        <v>2052</v>
      </c>
      <c r="C655" s="3" t="s">
        <v>3385</v>
      </c>
      <c r="E655" s="417">
        <v>290</v>
      </c>
      <c r="F655" s="3" t="s">
        <v>4181</v>
      </c>
      <c r="G655" s="1">
        <v>1</v>
      </c>
      <c r="I655" s="418">
        <v>45397</v>
      </c>
      <c r="J655" s="3" t="s">
        <v>4766</v>
      </c>
      <c r="K655" s="3" t="s">
        <v>4625</v>
      </c>
      <c r="M655" s="555" t="s">
        <v>4625</v>
      </c>
      <c r="N655" s="553" t="s">
        <v>5033</v>
      </c>
      <c r="P655" s="17" t="s">
        <v>27</v>
      </c>
    </row>
    <row r="656" spans="1:16" x14ac:dyDescent="0.25">
      <c r="A656" s="17" t="s">
        <v>2136</v>
      </c>
      <c r="B656" s="3" t="s">
        <v>2137</v>
      </c>
      <c r="C656" s="3" t="s">
        <v>3413</v>
      </c>
      <c r="E656" s="417">
        <v>294</v>
      </c>
      <c r="F656" s="3" t="s">
        <v>4224</v>
      </c>
      <c r="G656" s="1">
        <v>8</v>
      </c>
      <c r="I656" s="418">
        <v>45378</v>
      </c>
      <c r="J656" s="3" t="s">
        <v>4786</v>
      </c>
      <c r="K656" s="3" t="s">
        <v>4621</v>
      </c>
      <c r="M656" s="555" t="s">
        <v>4620</v>
      </c>
      <c r="N656" s="553" t="s">
        <v>39</v>
      </c>
      <c r="O656" s="3" t="s">
        <v>4707</v>
      </c>
      <c r="P656" s="17" t="s">
        <v>26</v>
      </c>
    </row>
    <row r="657" spans="1:16" x14ac:dyDescent="0.25">
      <c r="A657" s="17" t="s">
        <v>1338</v>
      </c>
      <c r="B657" s="3" t="s">
        <v>1339</v>
      </c>
      <c r="C657" s="3" t="s">
        <v>3053</v>
      </c>
      <c r="E657" s="417">
        <v>299</v>
      </c>
      <c r="F657" s="3" t="s">
        <v>3807</v>
      </c>
      <c r="G657" s="1">
        <v>2</v>
      </c>
      <c r="I657" s="418">
        <v>45365</v>
      </c>
      <c r="J657" s="3" t="s">
        <v>4749</v>
      </c>
      <c r="K657" s="3" t="s">
        <v>4625</v>
      </c>
      <c r="M657" s="555" t="s">
        <v>4625</v>
      </c>
      <c r="N657" s="553" t="s">
        <v>5034</v>
      </c>
      <c r="P657" s="17" t="s">
        <v>27</v>
      </c>
    </row>
    <row r="658" spans="1:16" x14ac:dyDescent="0.25">
      <c r="A658" s="17" t="s">
        <v>1927</v>
      </c>
      <c r="B658" s="3" t="s">
        <v>1928</v>
      </c>
      <c r="C658" s="3" t="s">
        <v>3329</v>
      </c>
      <c r="E658" s="417">
        <v>180</v>
      </c>
      <c r="F658" s="3" t="s">
        <v>4118</v>
      </c>
      <c r="G658" s="1">
        <v>3</v>
      </c>
      <c r="I658" s="418">
        <v>45365</v>
      </c>
      <c r="J658" s="3" t="s">
        <v>4769</v>
      </c>
      <c r="K658" s="3" t="s">
        <v>4625</v>
      </c>
      <c r="M658" s="555" t="s">
        <v>4625</v>
      </c>
      <c r="N658" s="553" t="s">
        <v>5034</v>
      </c>
      <c r="P658" s="17" t="s">
        <v>21</v>
      </c>
    </row>
    <row r="659" spans="1:16" x14ac:dyDescent="0.25">
      <c r="A659" s="17" t="s">
        <v>2134</v>
      </c>
      <c r="B659" s="3" t="s">
        <v>2135</v>
      </c>
      <c r="C659" s="3" t="s">
        <v>3412</v>
      </c>
      <c r="E659" s="417">
        <v>250</v>
      </c>
      <c r="F659" s="3" t="s">
        <v>4223</v>
      </c>
      <c r="G659" s="1">
        <v>8</v>
      </c>
      <c r="I659" s="418">
        <v>45352</v>
      </c>
      <c r="J659" s="3" t="s">
        <v>4786</v>
      </c>
      <c r="K659" s="3" t="s">
        <v>4625</v>
      </c>
      <c r="M659" s="555" t="s">
        <v>4625</v>
      </c>
      <c r="N659" s="553" t="s">
        <v>5034</v>
      </c>
      <c r="P659" s="17" t="s">
        <v>26</v>
      </c>
    </row>
    <row r="660" spans="1:16" x14ac:dyDescent="0.25">
      <c r="A660" s="17" t="s">
        <v>2132</v>
      </c>
      <c r="B660" s="3" t="s">
        <v>2133</v>
      </c>
      <c r="C660" s="3" t="s">
        <v>3411</v>
      </c>
      <c r="E660" s="417">
        <v>250</v>
      </c>
      <c r="F660" s="3" t="s">
        <v>4222</v>
      </c>
      <c r="G660" s="1">
        <v>1</v>
      </c>
      <c r="I660" s="418">
        <v>45351</v>
      </c>
      <c r="J660" s="3" t="s">
        <v>4786</v>
      </c>
      <c r="K660" s="3" t="s">
        <v>4621</v>
      </c>
      <c r="M660" s="555" t="s">
        <v>4621</v>
      </c>
      <c r="N660" s="553" t="s">
        <v>4621</v>
      </c>
      <c r="O660" s="3" t="s">
        <v>41</v>
      </c>
      <c r="P660" s="17" t="s">
        <v>26</v>
      </c>
    </row>
    <row r="661" spans="1:16" x14ac:dyDescent="0.25">
      <c r="A661" s="17" t="s">
        <v>2011</v>
      </c>
      <c r="B661" s="3" t="s">
        <v>2012</v>
      </c>
      <c r="C661" s="3" t="s">
        <v>3365</v>
      </c>
      <c r="E661" s="417">
        <v>240</v>
      </c>
      <c r="F661" s="3" t="s">
        <v>4161</v>
      </c>
      <c r="G661" s="1">
        <v>2</v>
      </c>
      <c r="I661" s="418">
        <v>45350</v>
      </c>
      <c r="J661" s="3" t="s">
        <v>4789</v>
      </c>
      <c r="K661" s="3" t="s">
        <v>4625</v>
      </c>
      <c r="M661" s="555" t="s">
        <v>4625</v>
      </c>
      <c r="N661" s="553" t="s">
        <v>5033</v>
      </c>
      <c r="P661" s="17" t="s">
        <v>46</v>
      </c>
    </row>
    <row r="662" spans="1:16" x14ac:dyDescent="0.25">
      <c r="A662" s="17" t="s">
        <v>2112</v>
      </c>
      <c r="B662" s="3" t="s">
        <v>2113</v>
      </c>
      <c r="C662" s="3" t="s">
        <v>3404</v>
      </c>
      <c r="E662" s="417">
        <v>220</v>
      </c>
      <c r="F662" s="3" t="s">
        <v>4212</v>
      </c>
      <c r="G662" s="1">
        <v>5</v>
      </c>
      <c r="I662" s="418">
        <v>45348</v>
      </c>
      <c r="J662" s="3" t="s">
        <v>4791</v>
      </c>
      <c r="K662" s="3" t="s">
        <v>4625</v>
      </c>
      <c r="M662" s="555" t="s">
        <v>4625</v>
      </c>
      <c r="N662" s="553" t="s">
        <v>5034</v>
      </c>
      <c r="P662" s="17" t="s">
        <v>21</v>
      </c>
    </row>
    <row r="663" spans="1:16" x14ac:dyDescent="0.25">
      <c r="A663" s="17" t="s">
        <v>996</v>
      </c>
      <c r="B663" s="3" t="s">
        <v>997</v>
      </c>
      <c r="C663" s="3" t="s">
        <v>2926</v>
      </c>
      <c r="E663" s="417">
        <v>269</v>
      </c>
      <c r="F663" s="3" t="s">
        <v>3636</v>
      </c>
      <c r="G663" s="1">
        <v>4</v>
      </c>
      <c r="I663" s="418">
        <v>45341</v>
      </c>
      <c r="J663" s="3" t="s">
        <v>4749</v>
      </c>
      <c r="K663" s="3" t="s">
        <v>4625</v>
      </c>
      <c r="M663" s="555" t="s">
        <v>4625</v>
      </c>
      <c r="N663" s="553" t="s">
        <v>5034</v>
      </c>
      <c r="P663" s="17" t="s">
        <v>27</v>
      </c>
    </row>
    <row r="664" spans="1:16" x14ac:dyDescent="0.25">
      <c r="A664" s="17" t="s">
        <v>1090</v>
      </c>
      <c r="B664" s="3" t="s">
        <v>1091</v>
      </c>
      <c r="C664" s="3" t="s">
        <v>2963</v>
      </c>
      <c r="E664" s="417">
        <v>249</v>
      </c>
      <c r="F664" s="3" t="s">
        <v>3683</v>
      </c>
      <c r="G664" s="1">
        <v>7</v>
      </c>
      <c r="I664" s="418">
        <v>45338</v>
      </c>
      <c r="J664" s="3" t="s">
        <v>4728</v>
      </c>
      <c r="K664" s="3" t="s">
        <v>4625</v>
      </c>
      <c r="M664" s="555" t="s">
        <v>4625</v>
      </c>
      <c r="N664" s="553" t="s">
        <v>5034</v>
      </c>
      <c r="P664" s="17" t="s">
        <v>27</v>
      </c>
    </row>
    <row r="665" spans="1:16" x14ac:dyDescent="0.25">
      <c r="A665" s="17" t="s">
        <v>1170</v>
      </c>
      <c r="B665" s="3" t="s">
        <v>1171</v>
      </c>
      <c r="C665" s="3" t="s">
        <v>2988</v>
      </c>
      <c r="E665" s="417">
        <v>299</v>
      </c>
      <c r="F665" s="3" t="s">
        <v>3723</v>
      </c>
      <c r="G665" s="1">
        <v>4</v>
      </c>
      <c r="I665" s="418">
        <v>45334</v>
      </c>
      <c r="J665" s="3" t="s">
        <v>4741</v>
      </c>
      <c r="K665" s="3" t="s">
        <v>4625</v>
      </c>
      <c r="M665" s="555" t="s">
        <v>4625</v>
      </c>
      <c r="N665" s="553" t="s">
        <v>5034</v>
      </c>
      <c r="P665" s="17" t="s">
        <v>27</v>
      </c>
    </row>
    <row r="666" spans="1:16" x14ac:dyDescent="0.25">
      <c r="A666" s="17" t="s">
        <v>1991</v>
      </c>
      <c r="B666" s="3" t="s">
        <v>1992</v>
      </c>
      <c r="C666" s="3" t="s">
        <v>3356</v>
      </c>
      <c r="E666" s="417">
        <v>399</v>
      </c>
      <c r="F666" s="3" t="s">
        <v>4151</v>
      </c>
      <c r="G666" s="1">
        <v>2</v>
      </c>
      <c r="I666" s="418">
        <v>45331</v>
      </c>
      <c r="J666" s="3" t="s">
        <v>4790</v>
      </c>
      <c r="K666" s="3" t="s">
        <v>4625</v>
      </c>
      <c r="M666" s="555" t="s">
        <v>4625</v>
      </c>
      <c r="N666" s="553" t="s">
        <v>5033</v>
      </c>
      <c r="P666" s="17" t="s">
        <v>29</v>
      </c>
    </row>
    <row r="667" spans="1:16" x14ac:dyDescent="0.25">
      <c r="A667" s="17" t="s">
        <v>2063</v>
      </c>
      <c r="B667" s="3" t="s">
        <v>2064</v>
      </c>
      <c r="C667" s="3" t="s">
        <v>3388</v>
      </c>
      <c r="E667" s="417">
        <v>249</v>
      </c>
      <c r="F667" s="3" t="s">
        <v>4187</v>
      </c>
      <c r="G667" s="1">
        <v>3</v>
      </c>
      <c r="I667" s="418">
        <v>45328</v>
      </c>
      <c r="J667" s="3" t="s">
        <v>4758</v>
      </c>
      <c r="K667" s="3" t="s">
        <v>4625</v>
      </c>
      <c r="M667" s="555" t="s">
        <v>4625</v>
      </c>
      <c r="N667" s="553" t="s">
        <v>5033</v>
      </c>
      <c r="P667" s="17" t="s">
        <v>4710</v>
      </c>
    </row>
    <row r="668" spans="1:16" x14ac:dyDescent="0.25">
      <c r="A668" s="17" t="s">
        <v>1610</v>
      </c>
      <c r="B668" s="3" t="s">
        <v>1611</v>
      </c>
      <c r="C668" s="3" t="s">
        <v>3169</v>
      </c>
      <c r="E668" s="417">
        <v>229</v>
      </c>
      <c r="F668" s="3" t="s">
        <v>3944</v>
      </c>
      <c r="G668" s="1">
        <v>1</v>
      </c>
      <c r="I668" s="418">
        <v>45328</v>
      </c>
      <c r="J668" s="3" t="s">
        <v>4731</v>
      </c>
      <c r="K668" s="3" t="s">
        <v>4625</v>
      </c>
      <c r="M668" s="555" t="s">
        <v>4625</v>
      </c>
      <c r="N668" s="553" t="s">
        <v>5033</v>
      </c>
      <c r="P668" s="17" t="s">
        <v>27</v>
      </c>
    </row>
    <row r="669" spans="1:16" x14ac:dyDescent="0.25">
      <c r="A669" s="17" t="s">
        <v>1558</v>
      </c>
      <c r="B669" s="3" t="s">
        <v>1559</v>
      </c>
      <c r="C669" s="3" t="s">
        <v>3150</v>
      </c>
      <c r="E669" s="417">
        <v>229</v>
      </c>
      <c r="F669" s="3" t="s">
        <v>3918</v>
      </c>
      <c r="G669" s="1">
        <v>1</v>
      </c>
      <c r="I669" s="418">
        <v>45320</v>
      </c>
      <c r="J669" s="3" t="s">
        <v>4724</v>
      </c>
      <c r="K669" s="3" t="s">
        <v>4625</v>
      </c>
      <c r="M669" s="555" t="s">
        <v>4625</v>
      </c>
      <c r="N669" s="553" t="s">
        <v>5033</v>
      </c>
      <c r="P669" s="17" t="s">
        <v>27</v>
      </c>
    </row>
    <row r="670" spans="1:16" x14ac:dyDescent="0.25">
      <c r="A670" s="17" t="s">
        <v>1050</v>
      </c>
      <c r="B670" s="3" t="s">
        <v>1051</v>
      </c>
      <c r="C670" s="3" t="s">
        <v>2946</v>
      </c>
      <c r="E670" s="417">
        <v>349</v>
      </c>
      <c r="F670" s="3" t="s">
        <v>3663</v>
      </c>
      <c r="G670" s="1">
        <v>5</v>
      </c>
      <c r="I670" s="418">
        <v>45313</v>
      </c>
      <c r="K670" s="3" t="s">
        <v>4621</v>
      </c>
      <c r="M670" s="555" t="s">
        <v>4620</v>
      </c>
      <c r="N670" s="553" t="s">
        <v>39</v>
      </c>
      <c r="O670" s="3" t="s">
        <v>4700</v>
      </c>
      <c r="P670" s="17" t="s">
        <v>27</v>
      </c>
    </row>
    <row r="671" spans="1:16" x14ac:dyDescent="0.25">
      <c r="A671" s="17" t="s">
        <v>1312</v>
      </c>
      <c r="B671" s="3" t="s">
        <v>1313</v>
      </c>
      <c r="C671" s="3" t="s">
        <v>3043</v>
      </c>
      <c r="E671" s="417">
        <v>290</v>
      </c>
      <c r="F671" s="3" t="s">
        <v>3794</v>
      </c>
      <c r="G671" s="1">
        <v>3</v>
      </c>
      <c r="I671" s="418">
        <v>45281</v>
      </c>
      <c r="K671" s="3" t="s">
        <v>4625</v>
      </c>
      <c r="M671" s="555" t="s">
        <v>4625</v>
      </c>
      <c r="N671" s="553" t="s">
        <v>5033</v>
      </c>
      <c r="P671" s="17" t="s">
        <v>27</v>
      </c>
    </row>
    <row r="672" spans="1:16" x14ac:dyDescent="0.25">
      <c r="A672" s="17" t="s">
        <v>1310</v>
      </c>
      <c r="B672" s="3" t="s">
        <v>1311</v>
      </c>
      <c r="C672" s="3" t="s">
        <v>3042</v>
      </c>
      <c r="E672" s="417">
        <v>264</v>
      </c>
      <c r="F672" s="3" t="s">
        <v>3793</v>
      </c>
      <c r="G672" s="1">
        <v>3</v>
      </c>
      <c r="I672" s="418">
        <v>45281</v>
      </c>
      <c r="K672" s="3" t="s">
        <v>4625</v>
      </c>
      <c r="M672" s="555" t="s">
        <v>4625</v>
      </c>
      <c r="N672" s="553" t="s">
        <v>5033</v>
      </c>
      <c r="P672" s="17" t="s">
        <v>27</v>
      </c>
    </row>
    <row r="673" spans="1:16" x14ac:dyDescent="0.25">
      <c r="A673" s="17" t="s">
        <v>1987</v>
      </c>
      <c r="B673" s="3" t="s">
        <v>1988</v>
      </c>
      <c r="C673" s="3" t="s">
        <v>3354</v>
      </c>
      <c r="E673" s="417">
        <v>290</v>
      </c>
      <c r="F673" s="3" t="s">
        <v>4149</v>
      </c>
      <c r="G673" s="1">
        <v>1</v>
      </c>
      <c r="I673" s="418">
        <v>45268</v>
      </c>
      <c r="J673" s="3" t="s">
        <v>4766</v>
      </c>
      <c r="K673" s="3" t="s">
        <v>4625</v>
      </c>
      <c r="M673" s="555" t="s">
        <v>4625</v>
      </c>
      <c r="N673" s="553" t="s">
        <v>5033</v>
      </c>
      <c r="P673" s="17" t="s">
        <v>27</v>
      </c>
    </row>
    <row r="674" spans="1:16" x14ac:dyDescent="0.25">
      <c r="A674" s="17" t="s">
        <v>1630</v>
      </c>
      <c r="B674" s="3" t="s">
        <v>1631</v>
      </c>
      <c r="C674" s="3" t="s">
        <v>3177</v>
      </c>
      <c r="E674" s="417">
        <v>190</v>
      </c>
      <c r="F674" s="3" t="s">
        <v>3954</v>
      </c>
      <c r="G674" s="1">
        <v>1</v>
      </c>
      <c r="I674" s="418">
        <v>45268</v>
      </c>
      <c r="J674" s="3" t="s">
        <v>4743</v>
      </c>
      <c r="K674" s="3" t="s">
        <v>4625</v>
      </c>
      <c r="M674" s="555" t="s">
        <v>4625</v>
      </c>
      <c r="N674" s="553" t="s">
        <v>5033</v>
      </c>
      <c r="P674" s="17" t="s">
        <v>27</v>
      </c>
    </row>
    <row r="675" spans="1:16" x14ac:dyDescent="0.25">
      <c r="A675" s="17" t="s">
        <v>1382</v>
      </c>
      <c r="B675" s="3" t="s">
        <v>1383</v>
      </c>
      <c r="C675" s="3" t="s">
        <v>3071</v>
      </c>
      <c r="E675" s="417">
        <v>240</v>
      </c>
      <c r="F675" s="3" t="s">
        <v>3829</v>
      </c>
      <c r="G675" s="1">
        <v>2</v>
      </c>
      <c r="I675" s="418">
        <v>45268</v>
      </c>
      <c r="J675" s="3" t="s">
        <v>4735</v>
      </c>
      <c r="K675" s="3" t="s">
        <v>4625</v>
      </c>
      <c r="M675" s="555" t="s">
        <v>4625</v>
      </c>
      <c r="N675" s="553" t="s">
        <v>5033</v>
      </c>
      <c r="P675" s="17" t="s">
        <v>27</v>
      </c>
    </row>
    <row r="676" spans="1:16" x14ac:dyDescent="0.25">
      <c r="A676" s="17" t="s">
        <v>2039</v>
      </c>
      <c r="B676" s="3" t="s">
        <v>2040</v>
      </c>
      <c r="C676" s="3" t="s">
        <v>3380</v>
      </c>
      <c r="E676" s="417">
        <v>290</v>
      </c>
      <c r="F676" s="3" t="s">
        <v>4175</v>
      </c>
      <c r="G676" s="1">
        <v>1</v>
      </c>
      <c r="I676" s="418">
        <v>45266</v>
      </c>
      <c r="J676" s="3" t="s">
        <v>4722</v>
      </c>
      <c r="K676" s="3" t="s">
        <v>4625</v>
      </c>
      <c r="M676" s="555" t="s">
        <v>4625</v>
      </c>
      <c r="N676" s="553" t="s">
        <v>5033</v>
      </c>
      <c r="P676" s="17" t="s">
        <v>27</v>
      </c>
    </row>
    <row r="677" spans="1:16" x14ac:dyDescent="0.25">
      <c r="A677" s="17" t="s">
        <v>1000</v>
      </c>
      <c r="B677" s="3" t="s">
        <v>1001</v>
      </c>
      <c r="C677" s="3" t="s">
        <v>2928</v>
      </c>
      <c r="E677" s="417">
        <v>299</v>
      </c>
      <c r="F677" s="3" t="s">
        <v>3638</v>
      </c>
      <c r="G677" s="1">
        <v>4</v>
      </c>
      <c r="I677" s="418">
        <v>45266</v>
      </c>
      <c r="J677" s="3" t="s">
        <v>4759</v>
      </c>
      <c r="K677" s="3" t="s">
        <v>4621</v>
      </c>
      <c r="M677" s="555" t="s">
        <v>4620</v>
      </c>
      <c r="N677" s="553" t="s">
        <v>39</v>
      </c>
      <c r="O677" s="3" t="s">
        <v>4695</v>
      </c>
      <c r="P677" s="17" t="s">
        <v>27</v>
      </c>
    </row>
    <row r="678" spans="1:16" x14ac:dyDescent="0.25">
      <c r="A678" s="17" t="s">
        <v>998</v>
      </c>
      <c r="B678" s="3" t="s">
        <v>999</v>
      </c>
      <c r="C678" s="3" t="s">
        <v>2927</v>
      </c>
      <c r="E678" s="417">
        <v>349</v>
      </c>
      <c r="F678" s="3" t="s">
        <v>3637</v>
      </c>
      <c r="G678" s="1">
        <v>5</v>
      </c>
      <c r="I678" s="418">
        <v>45264</v>
      </c>
      <c r="J678" s="3" t="s">
        <v>4792</v>
      </c>
      <c r="K678" s="3" t="s">
        <v>4621</v>
      </c>
      <c r="M678" s="555" t="s">
        <v>4620</v>
      </c>
      <c r="N678" s="553" t="s">
        <v>39</v>
      </c>
      <c r="O678" s="3" t="s">
        <v>4694</v>
      </c>
      <c r="P678" s="17" t="s">
        <v>27</v>
      </c>
    </row>
    <row r="679" spans="1:16" x14ac:dyDescent="0.25">
      <c r="A679" s="17" t="s">
        <v>2343</v>
      </c>
      <c r="B679" s="3" t="s">
        <v>2344</v>
      </c>
      <c r="C679" s="3" t="s">
        <v>3495</v>
      </c>
      <c r="E679" s="417">
        <v>213.08</v>
      </c>
      <c r="F679" s="3" t="s">
        <v>4329</v>
      </c>
      <c r="G679" s="1">
        <v>2</v>
      </c>
      <c r="I679" s="418">
        <v>45264</v>
      </c>
      <c r="K679" s="3" t="s">
        <v>470</v>
      </c>
      <c r="M679" s="555" t="s">
        <v>5040</v>
      </c>
      <c r="N679" s="553" t="s">
        <v>5024</v>
      </c>
      <c r="P679" s="17" t="s">
        <v>25</v>
      </c>
    </row>
    <row r="680" spans="1:16" x14ac:dyDescent="0.25">
      <c r="A680" s="17" t="s">
        <v>1356</v>
      </c>
      <c r="B680" s="3" t="s">
        <v>1357</v>
      </c>
      <c r="C680" s="3" t="s">
        <v>3059</v>
      </c>
      <c r="E680" s="417">
        <v>240</v>
      </c>
      <c r="F680" s="3" t="s">
        <v>3816</v>
      </c>
      <c r="G680" s="1">
        <v>2</v>
      </c>
      <c r="I680" s="418">
        <v>45260</v>
      </c>
      <c r="J680" s="3" t="s">
        <v>4790</v>
      </c>
      <c r="K680" s="3" t="s">
        <v>4625</v>
      </c>
      <c r="M680" s="555" t="s">
        <v>4625</v>
      </c>
      <c r="N680" s="553" t="s">
        <v>5033</v>
      </c>
      <c r="P680" s="17" t="s">
        <v>29</v>
      </c>
    </row>
    <row r="681" spans="1:16" x14ac:dyDescent="0.25">
      <c r="A681" s="17" t="s">
        <v>1352</v>
      </c>
      <c r="B681" s="3" t="s">
        <v>1353</v>
      </c>
      <c r="C681" s="3" t="s">
        <v>3057</v>
      </c>
      <c r="E681" s="417">
        <v>240</v>
      </c>
      <c r="F681" s="3" t="s">
        <v>3814</v>
      </c>
      <c r="G681" s="1">
        <v>2</v>
      </c>
      <c r="I681" s="418">
        <v>45260</v>
      </c>
      <c r="J681" s="3" t="s">
        <v>4790</v>
      </c>
      <c r="K681" s="3" t="s">
        <v>4625</v>
      </c>
      <c r="M681" s="555" t="s">
        <v>4625</v>
      </c>
      <c r="N681" s="553" t="s">
        <v>5033</v>
      </c>
      <c r="P681" s="17" t="s">
        <v>29</v>
      </c>
    </row>
    <row r="682" spans="1:16" x14ac:dyDescent="0.25">
      <c r="A682" s="17" t="s">
        <v>2037</v>
      </c>
      <c r="B682" s="3" t="s">
        <v>2038</v>
      </c>
      <c r="C682" s="3" t="s">
        <v>3379</v>
      </c>
      <c r="E682" s="417">
        <v>240</v>
      </c>
      <c r="F682" s="3" t="s">
        <v>4174</v>
      </c>
      <c r="G682" s="1">
        <v>2</v>
      </c>
      <c r="I682" s="418">
        <v>45259</v>
      </c>
      <c r="J682" s="3" t="s">
        <v>4789</v>
      </c>
      <c r="K682" s="3" t="s">
        <v>4625</v>
      </c>
      <c r="M682" s="555" t="s">
        <v>4625</v>
      </c>
      <c r="N682" s="553" t="s">
        <v>5033</v>
      </c>
      <c r="P682" s="17" t="s">
        <v>46</v>
      </c>
    </row>
    <row r="683" spans="1:16" x14ac:dyDescent="0.25">
      <c r="A683" s="17" t="s">
        <v>1971</v>
      </c>
      <c r="B683" s="3" t="s">
        <v>1972</v>
      </c>
      <c r="C683" s="3" t="s">
        <v>3348</v>
      </c>
      <c r="E683" s="417">
        <v>169</v>
      </c>
      <c r="F683" s="3" t="s">
        <v>4141</v>
      </c>
      <c r="G683" s="1">
        <v>1</v>
      </c>
      <c r="I683" s="418">
        <v>45258</v>
      </c>
      <c r="K683" s="3" t="s">
        <v>4621</v>
      </c>
      <c r="M683" s="555" t="s">
        <v>4621</v>
      </c>
      <c r="N683" s="553" t="s">
        <v>4621</v>
      </c>
      <c r="O683" s="3" t="s">
        <v>41</v>
      </c>
      <c r="P683" s="17" t="s">
        <v>48</v>
      </c>
    </row>
    <row r="684" spans="1:16" x14ac:dyDescent="0.25">
      <c r="A684" s="17" t="s">
        <v>2065</v>
      </c>
      <c r="B684" s="3" t="s">
        <v>2066</v>
      </c>
      <c r="C684" s="3" t="s">
        <v>3389</v>
      </c>
      <c r="E684" s="417">
        <v>190</v>
      </c>
      <c r="F684" s="3" t="s">
        <v>4188</v>
      </c>
      <c r="G684" s="1">
        <v>1</v>
      </c>
      <c r="I684" s="418">
        <v>45254</v>
      </c>
      <c r="J684" s="3" t="s">
        <v>4725</v>
      </c>
      <c r="K684" s="3" t="s">
        <v>4625</v>
      </c>
      <c r="M684" s="555" t="s">
        <v>4625</v>
      </c>
      <c r="N684" s="553" t="s">
        <v>5033</v>
      </c>
      <c r="P684" s="17" t="s">
        <v>27</v>
      </c>
    </row>
    <row r="685" spans="1:16" x14ac:dyDescent="0.25">
      <c r="A685" s="17" t="s">
        <v>1997</v>
      </c>
      <c r="B685" s="3" t="s">
        <v>1998</v>
      </c>
      <c r="C685" s="3" t="s">
        <v>3359</v>
      </c>
      <c r="E685" s="417">
        <v>240</v>
      </c>
      <c r="F685" s="3" t="s">
        <v>4154</v>
      </c>
      <c r="G685" s="1">
        <v>1</v>
      </c>
      <c r="I685" s="418">
        <v>45250</v>
      </c>
      <c r="J685" s="3" t="s">
        <v>4724</v>
      </c>
      <c r="K685" s="3" t="s">
        <v>4625</v>
      </c>
      <c r="M685" s="555" t="s">
        <v>4625</v>
      </c>
      <c r="N685" s="553" t="s">
        <v>5033</v>
      </c>
      <c r="P685" s="17" t="s">
        <v>27</v>
      </c>
    </row>
    <row r="686" spans="1:16" x14ac:dyDescent="0.25">
      <c r="A686" s="17" t="s">
        <v>1236</v>
      </c>
      <c r="B686" s="3" t="s">
        <v>1237</v>
      </c>
      <c r="C686" s="3" t="s">
        <v>3014</v>
      </c>
      <c r="E686" s="417">
        <v>269</v>
      </c>
      <c r="F686" s="3" t="s">
        <v>3756</v>
      </c>
      <c r="G686" s="1">
        <v>3</v>
      </c>
      <c r="I686" s="418">
        <v>45245</v>
      </c>
      <c r="J686" s="3" t="s">
        <v>4760</v>
      </c>
      <c r="K686" s="3" t="s">
        <v>4625</v>
      </c>
      <c r="M686" s="555" t="s">
        <v>4625</v>
      </c>
      <c r="N686" s="553" t="s">
        <v>5034</v>
      </c>
      <c r="P686" s="17" t="s">
        <v>27</v>
      </c>
    </row>
    <row r="687" spans="1:16" x14ac:dyDescent="0.25">
      <c r="A687" s="17" t="s">
        <v>1612</v>
      </c>
      <c r="B687" s="3" t="s">
        <v>1613</v>
      </c>
      <c r="C687" s="3" t="s">
        <v>3170</v>
      </c>
      <c r="E687" s="417">
        <v>240</v>
      </c>
      <c r="F687" s="3" t="s">
        <v>3945</v>
      </c>
      <c r="G687" s="1">
        <v>1</v>
      </c>
      <c r="I687" s="418">
        <v>45240</v>
      </c>
      <c r="J687" s="3" t="s">
        <v>4735</v>
      </c>
      <c r="K687" s="3" t="s">
        <v>4625</v>
      </c>
      <c r="M687" s="555" t="s">
        <v>4625</v>
      </c>
      <c r="N687" s="553" t="s">
        <v>5033</v>
      </c>
      <c r="P687" s="17" t="s">
        <v>27</v>
      </c>
    </row>
    <row r="688" spans="1:16" x14ac:dyDescent="0.25">
      <c r="A688" s="17" t="s">
        <v>2013</v>
      </c>
      <c r="B688" s="3" t="s">
        <v>2014</v>
      </c>
      <c r="C688" s="3" t="s">
        <v>3367</v>
      </c>
      <c r="E688" s="417">
        <v>240</v>
      </c>
      <c r="F688" s="3" t="s">
        <v>4162</v>
      </c>
      <c r="G688" s="1">
        <v>1</v>
      </c>
      <c r="I688" s="418">
        <v>45238</v>
      </c>
      <c r="J688" s="3" t="s">
        <v>4722</v>
      </c>
      <c r="K688" s="3" t="s">
        <v>4625</v>
      </c>
      <c r="M688" s="555" t="s">
        <v>4625</v>
      </c>
      <c r="N688" s="553" t="s">
        <v>5033</v>
      </c>
      <c r="P688" s="17" t="s">
        <v>27</v>
      </c>
    </row>
    <row r="689" spans="1:16" x14ac:dyDescent="0.25">
      <c r="A689" s="17" t="s">
        <v>1064</v>
      </c>
      <c r="B689" s="3" t="s">
        <v>1065</v>
      </c>
      <c r="C689" s="3" t="s">
        <v>2953</v>
      </c>
      <c r="E689" s="417">
        <v>289</v>
      </c>
      <c r="F689" s="3" t="s">
        <v>3670</v>
      </c>
      <c r="G689" s="1">
        <v>6</v>
      </c>
      <c r="I689" s="418">
        <v>45231</v>
      </c>
      <c r="J689" s="3" t="s">
        <v>4719</v>
      </c>
      <c r="K689" s="3" t="s">
        <v>4621</v>
      </c>
      <c r="M689" s="555" t="s">
        <v>4620</v>
      </c>
      <c r="N689" s="553" t="s">
        <v>39</v>
      </c>
      <c r="O689" s="3" t="s">
        <v>4695</v>
      </c>
      <c r="P689" s="17" t="s">
        <v>27</v>
      </c>
    </row>
    <row r="690" spans="1:16" x14ac:dyDescent="0.25">
      <c r="A690" s="17" t="s">
        <v>1308</v>
      </c>
      <c r="B690" s="3" t="s">
        <v>1309</v>
      </c>
      <c r="C690" s="3" t="s">
        <v>3041</v>
      </c>
      <c r="E690" s="417">
        <v>299</v>
      </c>
      <c r="F690" s="3" t="s">
        <v>3792</v>
      </c>
      <c r="G690" s="1">
        <v>2</v>
      </c>
      <c r="I690" s="418">
        <v>45225</v>
      </c>
      <c r="J690" s="3" t="s">
        <v>4749</v>
      </c>
      <c r="K690" s="3" t="s">
        <v>4625</v>
      </c>
      <c r="M690" s="555" t="s">
        <v>4625</v>
      </c>
      <c r="N690" s="553" t="s">
        <v>5034</v>
      </c>
      <c r="P690" s="17" t="s">
        <v>27</v>
      </c>
    </row>
    <row r="691" spans="1:16" x14ac:dyDescent="0.25">
      <c r="A691" s="17" t="s">
        <v>2154</v>
      </c>
      <c r="B691" s="3" t="s">
        <v>2155</v>
      </c>
      <c r="C691" s="3" t="s">
        <v>3421</v>
      </c>
      <c r="E691" s="417">
        <v>448.6</v>
      </c>
      <c r="F691" s="3" t="s">
        <v>4233</v>
      </c>
      <c r="G691" s="1">
        <v>1</v>
      </c>
      <c r="I691" s="418">
        <v>45219</v>
      </c>
      <c r="J691" s="3" t="s">
        <v>4764</v>
      </c>
      <c r="K691" s="3" t="s">
        <v>4625</v>
      </c>
      <c r="M691" s="555" t="s">
        <v>4625</v>
      </c>
      <c r="N691" s="553" t="s">
        <v>5033</v>
      </c>
      <c r="P691" s="17" t="s">
        <v>24</v>
      </c>
    </row>
    <row r="692" spans="1:16" x14ac:dyDescent="0.25">
      <c r="A692" s="17" t="s">
        <v>1434</v>
      </c>
      <c r="B692" s="3" t="s">
        <v>1435</v>
      </c>
      <c r="C692" s="3" t="s">
        <v>3094</v>
      </c>
      <c r="E692" s="417">
        <v>190</v>
      </c>
      <c r="F692" s="3" t="s">
        <v>3855</v>
      </c>
      <c r="G692" s="1">
        <v>1</v>
      </c>
      <c r="I692" s="418">
        <v>45217</v>
      </c>
      <c r="J692" s="3" t="s">
        <v>4731</v>
      </c>
      <c r="K692" s="3" t="s">
        <v>4625</v>
      </c>
      <c r="M692" s="555" t="s">
        <v>4625</v>
      </c>
      <c r="N692" s="553" t="s">
        <v>5033</v>
      </c>
      <c r="P692" s="17" t="s">
        <v>27</v>
      </c>
    </row>
    <row r="693" spans="1:16" x14ac:dyDescent="0.25">
      <c r="A693" s="17" t="s">
        <v>1206</v>
      </c>
      <c r="B693" s="3" t="s">
        <v>1207</v>
      </c>
      <c r="C693" s="3" t="s">
        <v>3002</v>
      </c>
      <c r="E693" s="417">
        <v>269</v>
      </c>
      <c r="F693" s="3" t="s">
        <v>3741</v>
      </c>
      <c r="G693" s="1">
        <v>4</v>
      </c>
      <c r="I693" s="418">
        <v>45212</v>
      </c>
      <c r="J693" s="3" t="s">
        <v>4728</v>
      </c>
      <c r="K693" s="3" t="s">
        <v>4625</v>
      </c>
      <c r="M693" s="555" t="s">
        <v>4625</v>
      </c>
      <c r="N693" s="553" t="s">
        <v>5034</v>
      </c>
      <c r="P693" s="17" t="s">
        <v>27</v>
      </c>
    </row>
    <row r="694" spans="1:16" x14ac:dyDescent="0.25">
      <c r="A694" s="17" t="s">
        <v>2081</v>
      </c>
      <c r="B694" s="3" t="s">
        <v>2082</v>
      </c>
      <c r="C694" s="3" t="s">
        <v>3393</v>
      </c>
      <c r="E694" s="417">
        <v>360</v>
      </c>
      <c r="F694" s="3" t="s">
        <v>4196</v>
      </c>
      <c r="G694" s="1">
        <v>1</v>
      </c>
      <c r="I694" s="418">
        <v>45210</v>
      </c>
      <c r="K694" s="3" t="s">
        <v>4621</v>
      </c>
      <c r="M694" s="555" t="s">
        <v>4621</v>
      </c>
      <c r="N694" s="553" t="s">
        <v>4621</v>
      </c>
      <c r="O694" s="3" t="s">
        <v>41</v>
      </c>
      <c r="P694" s="17" t="s">
        <v>21</v>
      </c>
    </row>
    <row r="695" spans="1:16" x14ac:dyDescent="0.25">
      <c r="A695" s="17" t="s">
        <v>1514</v>
      </c>
      <c r="B695" s="3" t="s">
        <v>1515</v>
      </c>
      <c r="C695" s="3" t="s">
        <v>3131</v>
      </c>
      <c r="E695" s="417">
        <v>290</v>
      </c>
      <c r="F695" s="3" t="s">
        <v>3896</v>
      </c>
      <c r="G695" s="1">
        <v>1</v>
      </c>
      <c r="I695" s="418">
        <v>45209</v>
      </c>
      <c r="J695" s="3" t="s">
        <v>4724</v>
      </c>
      <c r="K695" s="3" t="s">
        <v>4625</v>
      </c>
      <c r="M695" s="555" t="s">
        <v>4625</v>
      </c>
      <c r="N695" s="553" t="s">
        <v>5033</v>
      </c>
      <c r="P695" s="17" t="s">
        <v>27</v>
      </c>
    </row>
    <row r="696" spans="1:16" x14ac:dyDescent="0.25">
      <c r="A696" s="17" t="s">
        <v>1550</v>
      </c>
      <c r="B696" s="3" t="s">
        <v>1551</v>
      </c>
      <c r="C696" s="3" t="s">
        <v>3146</v>
      </c>
      <c r="E696" s="417">
        <v>290</v>
      </c>
      <c r="F696" s="3" t="s">
        <v>3914</v>
      </c>
      <c r="G696" s="1">
        <v>1</v>
      </c>
      <c r="I696" s="418">
        <v>45205</v>
      </c>
      <c r="J696" s="3" t="s">
        <v>4722</v>
      </c>
      <c r="K696" s="3" t="s">
        <v>4625</v>
      </c>
      <c r="M696" s="555" t="s">
        <v>4625</v>
      </c>
      <c r="N696" s="553" t="s">
        <v>5033</v>
      </c>
      <c r="P696" s="17" t="s">
        <v>27</v>
      </c>
    </row>
    <row r="697" spans="1:16" x14ac:dyDescent="0.25">
      <c r="A697" s="17" t="s">
        <v>1284</v>
      </c>
      <c r="B697" s="3" t="s">
        <v>1285</v>
      </c>
      <c r="C697" s="3" t="s">
        <v>3033</v>
      </c>
      <c r="E697" s="417">
        <v>269</v>
      </c>
      <c r="F697" s="3" t="s">
        <v>3780</v>
      </c>
      <c r="G697" s="1">
        <v>3</v>
      </c>
      <c r="I697" s="418">
        <v>45194</v>
      </c>
      <c r="J697" s="3" t="s">
        <v>4719</v>
      </c>
      <c r="K697" s="3" t="s">
        <v>4625</v>
      </c>
      <c r="M697" s="555" t="s">
        <v>4625</v>
      </c>
      <c r="N697" s="553" t="s">
        <v>5033</v>
      </c>
      <c r="P697" s="17" t="s">
        <v>27</v>
      </c>
    </row>
    <row r="698" spans="1:16" x14ac:dyDescent="0.25">
      <c r="A698" s="17" t="s">
        <v>1108</v>
      </c>
      <c r="B698" s="3" t="s">
        <v>1109</v>
      </c>
      <c r="C698" s="3" t="s">
        <v>2970</v>
      </c>
      <c r="E698" s="417">
        <v>299</v>
      </c>
      <c r="F698" s="3" t="s">
        <v>3692</v>
      </c>
      <c r="G698" s="1">
        <v>5</v>
      </c>
      <c r="I698" s="418">
        <v>45194</v>
      </c>
      <c r="J698" s="3" t="s">
        <v>4736</v>
      </c>
      <c r="K698" s="3" t="s">
        <v>4625</v>
      </c>
      <c r="M698" s="555" t="s">
        <v>4625</v>
      </c>
      <c r="N698" s="553" t="s">
        <v>5034</v>
      </c>
      <c r="P698" s="17" t="s">
        <v>27</v>
      </c>
    </row>
    <row r="699" spans="1:16" x14ac:dyDescent="0.25">
      <c r="A699" s="17" t="s">
        <v>2079</v>
      </c>
      <c r="B699" s="3" t="s">
        <v>2080</v>
      </c>
      <c r="C699" s="3" t="s">
        <v>3392</v>
      </c>
      <c r="E699" s="417">
        <v>260</v>
      </c>
      <c r="F699" s="3" t="s">
        <v>4195</v>
      </c>
      <c r="G699" s="1">
        <v>5</v>
      </c>
      <c r="I699" s="418">
        <v>45188</v>
      </c>
      <c r="K699" s="3" t="s">
        <v>4621</v>
      </c>
      <c r="M699" s="555" t="s">
        <v>4621</v>
      </c>
      <c r="N699" s="553" t="s">
        <v>4621</v>
      </c>
      <c r="O699" s="3" t="s">
        <v>41</v>
      </c>
      <c r="P699" s="17" t="s">
        <v>21</v>
      </c>
    </row>
    <row r="700" spans="1:16" x14ac:dyDescent="0.25">
      <c r="A700" s="17" t="s">
        <v>2033</v>
      </c>
      <c r="B700" s="3" t="s">
        <v>2034</v>
      </c>
      <c r="C700" s="3" t="s">
        <v>3377</v>
      </c>
      <c r="E700" s="417">
        <v>190</v>
      </c>
      <c r="F700" s="3" t="s">
        <v>4172</v>
      </c>
      <c r="G700" s="1">
        <v>1</v>
      </c>
      <c r="I700" s="418">
        <v>45182</v>
      </c>
      <c r="J700" s="3" t="s">
        <v>4766</v>
      </c>
      <c r="K700" s="3" t="s">
        <v>4625</v>
      </c>
      <c r="M700" s="555" t="s">
        <v>4625</v>
      </c>
      <c r="N700" s="553" t="s">
        <v>5033</v>
      </c>
      <c r="P700" s="17" t="s">
        <v>27</v>
      </c>
    </row>
    <row r="701" spans="1:16" x14ac:dyDescent="0.25">
      <c r="A701" s="17" t="s">
        <v>1646</v>
      </c>
      <c r="B701" s="3" t="s">
        <v>1647</v>
      </c>
      <c r="C701" s="3" t="s">
        <v>3184</v>
      </c>
      <c r="E701" s="417">
        <v>340</v>
      </c>
      <c r="F701" s="3" t="s">
        <v>3962</v>
      </c>
      <c r="G701" s="1">
        <v>1</v>
      </c>
      <c r="I701" s="418">
        <v>45175</v>
      </c>
      <c r="J701" s="3" t="s">
        <v>4722</v>
      </c>
      <c r="K701" s="3" t="s">
        <v>4625</v>
      </c>
      <c r="M701" s="555" t="s">
        <v>4625</v>
      </c>
      <c r="N701" s="553" t="s">
        <v>5033</v>
      </c>
      <c r="P701" s="17" t="s">
        <v>27</v>
      </c>
    </row>
    <row r="702" spans="1:16" x14ac:dyDescent="0.25">
      <c r="A702" s="17" t="s">
        <v>1266</v>
      </c>
      <c r="B702" s="3" t="s">
        <v>1267</v>
      </c>
      <c r="C702" s="3" t="s">
        <v>3027</v>
      </c>
      <c r="E702" s="417">
        <v>329</v>
      </c>
      <c r="F702" s="3" t="s">
        <v>3771</v>
      </c>
      <c r="G702" s="1">
        <v>9</v>
      </c>
      <c r="I702" s="418">
        <v>45170</v>
      </c>
      <c r="J702" s="3" t="s">
        <v>4736</v>
      </c>
      <c r="K702" s="3" t="s">
        <v>4625</v>
      </c>
      <c r="M702" s="555" t="s">
        <v>4625</v>
      </c>
      <c r="N702" s="553" t="s">
        <v>5034</v>
      </c>
      <c r="P702" s="17" t="s">
        <v>27</v>
      </c>
    </row>
    <row r="703" spans="1:16" x14ac:dyDescent="0.25">
      <c r="A703" s="17" t="s">
        <v>1939</v>
      </c>
      <c r="B703" s="3" t="s">
        <v>1940</v>
      </c>
      <c r="C703" s="3" t="s">
        <v>3334</v>
      </c>
      <c r="E703" s="417">
        <v>290</v>
      </c>
      <c r="F703" s="3" t="s">
        <v>4125</v>
      </c>
      <c r="G703" s="1">
        <v>1</v>
      </c>
      <c r="I703" s="418">
        <v>45160</v>
      </c>
      <c r="J703" s="3" t="s">
        <v>4722</v>
      </c>
      <c r="K703" s="3" t="s">
        <v>4625</v>
      </c>
      <c r="M703" s="555" t="s">
        <v>4625</v>
      </c>
      <c r="N703" s="553" t="s">
        <v>5033</v>
      </c>
      <c r="P703" s="17" t="s">
        <v>27</v>
      </c>
    </row>
    <row r="704" spans="1:16" x14ac:dyDescent="0.25">
      <c r="A704" s="17" t="s">
        <v>1460</v>
      </c>
      <c r="B704" s="3" t="s">
        <v>1461</v>
      </c>
      <c r="C704" s="3" t="s">
        <v>3106</v>
      </c>
      <c r="E704" s="417">
        <v>290</v>
      </c>
      <c r="F704" s="3" t="s">
        <v>3868</v>
      </c>
      <c r="G704" s="1">
        <v>1</v>
      </c>
      <c r="I704" s="418">
        <v>45156</v>
      </c>
      <c r="J704" s="3" t="s">
        <v>4729</v>
      </c>
      <c r="K704" s="3" t="s">
        <v>4625</v>
      </c>
      <c r="M704" s="555" t="s">
        <v>4625</v>
      </c>
      <c r="N704" s="553" t="s">
        <v>5033</v>
      </c>
      <c r="P704" s="17" t="s">
        <v>27</v>
      </c>
    </row>
    <row r="705" spans="1:16" x14ac:dyDescent="0.25">
      <c r="A705" s="17" t="s">
        <v>1410</v>
      </c>
      <c r="B705" s="3" t="s">
        <v>1411</v>
      </c>
      <c r="C705" s="3" t="s">
        <v>3083</v>
      </c>
      <c r="E705" s="417">
        <v>240</v>
      </c>
      <c r="F705" s="3" t="s">
        <v>3843</v>
      </c>
      <c r="G705" s="1">
        <v>1</v>
      </c>
      <c r="I705" s="418">
        <v>45156</v>
      </c>
      <c r="J705" s="3" t="s">
        <v>4735</v>
      </c>
      <c r="K705" s="3" t="s">
        <v>4625</v>
      </c>
      <c r="M705" s="555" t="s">
        <v>4625</v>
      </c>
      <c r="N705" s="553" t="s">
        <v>5033</v>
      </c>
      <c r="P705" s="17" t="s">
        <v>27</v>
      </c>
    </row>
    <row r="706" spans="1:16" x14ac:dyDescent="0.25">
      <c r="A706" s="17" t="s">
        <v>1404</v>
      </c>
      <c r="B706" s="3" t="s">
        <v>1405</v>
      </c>
      <c r="C706" s="3" t="s">
        <v>3081</v>
      </c>
      <c r="E706" s="417">
        <v>299</v>
      </c>
      <c r="F706" s="3" t="s">
        <v>3840</v>
      </c>
      <c r="G706" s="1">
        <v>2</v>
      </c>
      <c r="I706" s="418">
        <v>45154</v>
      </c>
      <c r="J706" s="3" t="s">
        <v>4736</v>
      </c>
      <c r="K706" s="3" t="s">
        <v>4625</v>
      </c>
      <c r="M706" s="555" t="s">
        <v>4625</v>
      </c>
      <c r="N706" s="553" t="s">
        <v>5034</v>
      </c>
      <c r="P706" s="17" t="s">
        <v>27</v>
      </c>
    </row>
    <row r="707" spans="1:16" x14ac:dyDescent="0.25">
      <c r="A707" s="17" t="s">
        <v>1084</v>
      </c>
      <c r="B707" s="3" t="s">
        <v>1085</v>
      </c>
      <c r="C707" s="3" t="s">
        <v>2960</v>
      </c>
      <c r="E707" s="417">
        <v>299</v>
      </c>
      <c r="F707" s="3" t="s">
        <v>3680</v>
      </c>
      <c r="G707" s="1">
        <v>5</v>
      </c>
      <c r="I707" s="418">
        <v>45153</v>
      </c>
      <c r="J707" s="3" t="s">
        <v>4749</v>
      </c>
      <c r="K707" s="3" t="s">
        <v>4625</v>
      </c>
      <c r="M707" s="555" t="s">
        <v>4625</v>
      </c>
      <c r="N707" s="553" t="s">
        <v>5034</v>
      </c>
      <c r="P707" s="17" t="s">
        <v>27</v>
      </c>
    </row>
    <row r="708" spans="1:16" x14ac:dyDescent="0.25">
      <c r="A708" s="17" t="s">
        <v>2069</v>
      </c>
      <c r="B708" s="3" t="s">
        <v>2070</v>
      </c>
      <c r="C708" s="3" t="s">
        <v>3391</v>
      </c>
      <c r="E708" s="417">
        <v>378</v>
      </c>
      <c r="F708" s="3" t="s">
        <v>4190</v>
      </c>
      <c r="G708" s="1">
        <v>9</v>
      </c>
      <c r="I708" s="418">
        <v>45152</v>
      </c>
      <c r="K708" s="3" t="s">
        <v>4621</v>
      </c>
      <c r="M708" s="555" t="s">
        <v>4621</v>
      </c>
      <c r="N708" s="553" t="s">
        <v>4621</v>
      </c>
      <c r="O708" s="3" t="s">
        <v>41</v>
      </c>
      <c r="P708" s="17" t="s">
        <v>21</v>
      </c>
    </row>
    <row r="709" spans="1:16" x14ac:dyDescent="0.25">
      <c r="A709" s="17" t="s">
        <v>1596</v>
      </c>
      <c r="B709" s="3" t="s">
        <v>1597</v>
      </c>
      <c r="C709" s="3" t="s">
        <v>3164</v>
      </c>
      <c r="E709" s="417">
        <v>190</v>
      </c>
      <c r="F709" s="3" t="s">
        <v>3937</v>
      </c>
      <c r="G709" s="1">
        <v>1</v>
      </c>
      <c r="I709" s="418">
        <v>45142</v>
      </c>
      <c r="J709" s="3" t="s">
        <v>4730</v>
      </c>
      <c r="K709" s="3" t="s">
        <v>4625</v>
      </c>
      <c r="M709" s="555" t="s">
        <v>4625</v>
      </c>
      <c r="N709" s="553" t="s">
        <v>5033</v>
      </c>
      <c r="P709" s="17" t="s">
        <v>27</v>
      </c>
    </row>
    <row r="710" spans="1:16" x14ac:dyDescent="0.25">
      <c r="A710" s="17" t="s">
        <v>1508</v>
      </c>
      <c r="B710" s="3" t="s">
        <v>1509</v>
      </c>
      <c r="C710" s="3" t="s">
        <v>3129</v>
      </c>
      <c r="E710" s="417">
        <v>240</v>
      </c>
      <c r="F710" s="3" t="s">
        <v>3893</v>
      </c>
      <c r="G710" s="1">
        <v>1</v>
      </c>
      <c r="I710" s="418">
        <v>45142</v>
      </c>
      <c r="J710" s="3" t="s">
        <v>4734</v>
      </c>
      <c r="K710" s="3" t="s">
        <v>4625</v>
      </c>
      <c r="M710" s="555" t="s">
        <v>4625</v>
      </c>
      <c r="N710" s="553" t="s">
        <v>5033</v>
      </c>
      <c r="P710" s="17" t="s">
        <v>27</v>
      </c>
    </row>
    <row r="711" spans="1:16" x14ac:dyDescent="0.25">
      <c r="A711" s="17" t="s">
        <v>2043</v>
      </c>
      <c r="B711" s="3" t="s">
        <v>2044</v>
      </c>
      <c r="C711" s="3" t="s">
        <v>3382</v>
      </c>
      <c r="E711" s="417">
        <v>320</v>
      </c>
      <c r="F711" s="3" t="s">
        <v>4177</v>
      </c>
      <c r="G711" s="1">
        <v>8</v>
      </c>
      <c r="I711" s="418">
        <v>45138</v>
      </c>
      <c r="K711" s="3" t="s">
        <v>4621</v>
      </c>
      <c r="M711" s="555" t="s">
        <v>4621</v>
      </c>
      <c r="N711" s="553" t="s">
        <v>4621</v>
      </c>
      <c r="O711" s="3" t="s">
        <v>41</v>
      </c>
      <c r="P711" s="17" t="s">
        <v>21</v>
      </c>
    </row>
    <row r="712" spans="1:16" x14ac:dyDescent="0.25">
      <c r="A712" s="17" t="s">
        <v>2041</v>
      </c>
      <c r="B712" s="3" t="s">
        <v>2042</v>
      </c>
      <c r="C712" s="3" t="s">
        <v>3381</v>
      </c>
      <c r="E712" s="417">
        <v>260</v>
      </c>
      <c r="F712" s="3" t="s">
        <v>4176</v>
      </c>
      <c r="G712" s="1">
        <v>13</v>
      </c>
      <c r="I712" s="418">
        <v>45132</v>
      </c>
      <c r="K712" s="3" t="s">
        <v>4621</v>
      </c>
      <c r="M712" s="555" t="s">
        <v>4621</v>
      </c>
      <c r="N712" s="553" t="s">
        <v>4621</v>
      </c>
      <c r="O712" s="3" t="s">
        <v>41</v>
      </c>
      <c r="P712" s="17" t="s">
        <v>21</v>
      </c>
    </row>
    <row r="713" spans="1:16" x14ac:dyDescent="0.25">
      <c r="A713" s="17" t="s">
        <v>1120</v>
      </c>
      <c r="B713" s="3" t="s">
        <v>1121</v>
      </c>
      <c r="C713" s="3" t="s">
        <v>2974</v>
      </c>
      <c r="E713" s="417">
        <v>240</v>
      </c>
      <c r="F713" s="3" t="s">
        <v>3698</v>
      </c>
      <c r="G713" s="1">
        <v>3</v>
      </c>
      <c r="I713" s="418">
        <v>45121</v>
      </c>
      <c r="J713" s="3" t="s">
        <v>4752</v>
      </c>
      <c r="K713" s="3" t="s">
        <v>4625</v>
      </c>
      <c r="M713" s="555" t="s">
        <v>4625</v>
      </c>
      <c r="N713" s="553" t="s">
        <v>5033</v>
      </c>
      <c r="P713" s="17" t="s">
        <v>27</v>
      </c>
    </row>
    <row r="714" spans="1:16" x14ac:dyDescent="0.25">
      <c r="A714" s="17" t="s">
        <v>2029</v>
      </c>
      <c r="B714" s="3" t="s">
        <v>2030</v>
      </c>
      <c r="C714" s="3" t="s">
        <v>3375</v>
      </c>
      <c r="E714" s="417">
        <v>250</v>
      </c>
      <c r="F714" s="3" t="s">
        <v>4170</v>
      </c>
      <c r="G714" s="1">
        <v>7</v>
      </c>
      <c r="I714" s="418">
        <v>45114</v>
      </c>
      <c r="J714" s="3" t="s">
        <v>4781</v>
      </c>
      <c r="K714" s="3" t="s">
        <v>4625</v>
      </c>
      <c r="M714" s="555" t="s">
        <v>4625</v>
      </c>
      <c r="N714" s="553" t="s">
        <v>5034</v>
      </c>
      <c r="P714" s="17" t="s">
        <v>21</v>
      </c>
    </row>
    <row r="715" spans="1:16" x14ac:dyDescent="0.25">
      <c r="A715" s="17" t="s">
        <v>1202</v>
      </c>
      <c r="B715" s="3" t="s">
        <v>1203</v>
      </c>
      <c r="C715" s="3" t="s">
        <v>3001</v>
      </c>
      <c r="E715" s="417">
        <v>299</v>
      </c>
      <c r="F715" s="3" t="s">
        <v>3739</v>
      </c>
      <c r="G715" s="1">
        <v>4</v>
      </c>
      <c r="I715" s="418">
        <v>45110</v>
      </c>
      <c r="J715" s="3" t="s">
        <v>4740</v>
      </c>
      <c r="K715" s="3" t="s">
        <v>4625</v>
      </c>
      <c r="M715" s="555" t="s">
        <v>4625</v>
      </c>
      <c r="N715" s="553" t="s">
        <v>5034</v>
      </c>
      <c r="P715" s="17" t="s">
        <v>27</v>
      </c>
    </row>
    <row r="716" spans="1:16" x14ac:dyDescent="0.25">
      <c r="A716" s="17" t="s">
        <v>2031</v>
      </c>
      <c r="B716" s="3" t="s">
        <v>2032</v>
      </c>
      <c r="C716" s="3" t="s">
        <v>3376</v>
      </c>
      <c r="E716" s="417">
        <v>230</v>
      </c>
      <c r="F716" s="3" t="s">
        <v>4171</v>
      </c>
      <c r="G716" s="1">
        <v>6</v>
      </c>
      <c r="I716" s="418">
        <v>45096</v>
      </c>
      <c r="K716" s="3" t="s">
        <v>4621</v>
      </c>
      <c r="M716" s="555" t="s">
        <v>4620</v>
      </c>
      <c r="N716" s="553" t="s">
        <v>39</v>
      </c>
      <c r="O716" s="3" t="s">
        <v>4696</v>
      </c>
      <c r="P716" s="17" t="s">
        <v>21</v>
      </c>
    </row>
    <row r="717" spans="1:16" x14ac:dyDescent="0.25">
      <c r="A717" s="17" t="s">
        <v>2015</v>
      </c>
      <c r="B717" s="3" t="s">
        <v>2016</v>
      </c>
      <c r="C717" s="3" t="s">
        <v>3368</v>
      </c>
      <c r="E717" s="417">
        <v>340</v>
      </c>
      <c r="F717" s="3" t="s">
        <v>4163</v>
      </c>
      <c r="G717" s="1">
        <v>1</v>
      </c>
      <c r="I717" s="418">
        <v>45092</v>
      </c>
      <c r="K717" s="3" t="s">
        <v>4621</v>
      </c>
      <c r="M717" s="555" t="s">
        <v>4620</v>
      </c>
      <c r="N717" s="553" t="s">
        <v>39</v>
      </c>
      <c r="O717" s="3" t="s">
        <v>4694</v>
      </c>
      <c r="P717" s="17" t="s">
        <v>21</v>
      </c>
    </row>
    <row r="718" spans="1:16" x14ac:dyDescent="0.25">
      <c r="A718" s="17" t="s">
        <v>2023</v>
      </c>
      <c r="B718" s="3" t="s">
        <v>2024</v>
      </c>
      <c r="C718" s="3" t="s">
        <v>3372</v>
      </c>
      <c r="E718" s="417">
        <v>250</v>
      </c>
      <c r="F718" s="3" t="s">
        <v>4167</v>
      </c>
      <c r="G718" s="1">
        <v>7</v>
      </c>
      <c r="I718" s="418">
        <v>45089</v>
      </c>
      <c r="J718" s="3" t="s">
        <v>4786</v>
      </c>
      <c r="K718" s="3" t="s">
        <v>4625</v>
      </c>
      <c r="M718" s="555" t="s">
        <v>4625</v>
      </c>
      <c r="N718" s="553" t="s">
        <v>5034</v>
      </c>
      <c r="P718" s="17" t="s">
        <v>26</v>
      </c>
    </row>
    <row r="719" spans="1:16" x14ac:dyDescent="0.25">
      <c r="A719" s="17" t="s">
        <v>2021</v>
      </c>
      <c r="B719" s="3" t="s">
        <v>2022</v>
      </c>
      <c r="C719" s="3" t="s">
        <v>3371</v>
      </c>
      <c r="E719" s="417">
        <v>300</v>
      </c>
      <c r="F719" s="3" t="s">
        <v>4166</v>
      </c>
      <c r="G719" s="1">
        <v>1</v>
      </c>
      <c r="I719" s="418">
        <v>45089</v>
      </c>
      <c r="K719" s="3" t="s">
        <v>4621</v>
      </c>
      <c r="M719" s="555" t="s">
        <v>4620</v>
      </c>
      <c r="N719" s="553" t="s">
        <v>39</v>
      </c>
      <c r="O719" s="3" t="s">
        <v>4703</v>
      </c>
      <c r="P719" s="17" t="s">
        <v>26</v>
      </c>
    </row>
    <row r="720" spans="1:16" x14ac:dyDescent="0.25">
      <c r="A720" s="17" t="s">
        <v>1989</v>
      </c>
      <c r="B720" s="3" t="s">
        <v>1990</v>
      </c>
      <c r="C720" s="3" t="s">
        <v>3355</v>
      </c>
      <c r="E720" s="417">
        <v>320</v>
      </c>
      <c r="F720" s="3" t="s">
        <v>4150</v>
      </c>
      <c r="G720" s="1">
        <v>3</v>
      </c>
      <c r="I720" s="418">
        <v>45061</v>
      </c>
      <c r="J720" s="3" t="s">
        <v>4793</v>
      </c>
      <c r="K720" s="3" t="s">
        <v>4625</v>
      </c>
      <c r="M720" s="555" t="s">
        <v>4625</v>
      </c>
      <c r="N720" s="553" t="s">
        <v>5033</v>
      </c>
      <c r="P720" s="17" t="s">
        <v>808</v>
      </c>
    </row>
    <row r="721" spans="1:16" x14ac:dyDescent="0.25">
      <c r="A721" s="17" t="s">
        <v>1374</v>
      </c>
      <c r="B721" s="3" t="s">
        <v>1375</v>
      </c>
      <c r="C721" s="3" t="s">
        <v>3067</v>
      </c>
      <c r="E721" s="417">
        <v>240</v>
      </c>
      <c r="F721" s="3" t="s">
        <v>3825</v>
      </c>
      <c r="G721" s="1">
        <v>2</v>
      </c>
      <c r="I721" s="418">
        <v>45057</v>
      </c>
      <c r="J721" s="3" t="s">
        <v>4768</v>
      </c>
      <c r="K721" s="3" t="s">
        <v>4625</v>
      </c>
      <c r="M721" s="555" t="s">
        <v>4625</v>
      </c>
      <c r="N721" s="553" t="s">
        <v>5033</v>
      </c>
      <c r="P721" s="17" t="s">
        <v>27</v>
      </c>
    </row>
    <row r="722" spans="1:16" x14ac:dyDescent="0.25">
      <c r="A722" s="17" t="s">
        <v>2007</v>
      </c>
      <c r="B722" s="3" t="s">
        <v>2008</v>
      </c>
      <c r="C722" s="3" t="s">
        <v>3363</v>
      </c>
      <c r="E722" s="417">
        <v>240</v>
      </c>
      <c r="F722" s="3" t="s">
        <v>4159</v>
      </c>
      <c r="G722" s="1">
        <v>3</v>
      </c>
      <c r="I722" s="418">
        <v>45056</v>
      </c>
      <c r="J722" s="3" t="s">
        <v>4781</v>
      </c>
      <c r="K722" s="3" t="s">
        <v>4625</v>
      </c>
      <c r="M722" s="555" t="s">
        <v>4625</v>
      </c>
      <c r="N722" s="553" t="s">
        <v>5033</v>
      </c>
      <c r="P722" s="17" t="s">
        <v>21</v>
      </c>
    </row>
    <row r="723" spans="1:16" x14ac:dyDescent="0.25">
      <c r="A723" s="17" t="s">
        <v>1446</v>
      </c>
      <c r="B723" s="3" t="s">
        <v>1447</v>
      </c>
      <c r="C723" s="3" t="s">
        <v>3100</v>
      </c>
      <c r="E723" s="417">
        <v>240</v>
      </c>
      <c r="F723" s="3" t="s">
        <v>3861</v>
      </c>
      <c r="G723" s="1">
        <v>1</v>
      </c>
      <c r="I723" s="418">
        <v>45055</v>
      </c>
      <c r="J723" s="3" t="s">
        <v>4724</v>
      </c>
      <c r="K723" s="3" t="s">
        <v>4625</v>
      </c>
      <c r="M723" s="555" t="s">
        <v>4625</v>
      </c>
      <c r="N723" s="553" t="s">
        <v>5033</v>
      </c>
      <c r="P723" s="17" t="s">
        <v>27</v>
      </c>
    </row>
    <row r="724" spans="1:16" x14ac:dyDescent="0.25">
      <c r="A724" s="17" t="s">
        <v>2183</v>
      </c>
      <c r="B724" s="3" t="s">
        <v>2184</v>
      </c>
      <c r="C724" s="3" t="s">
        <v>3433</v>
      </c>
      <c r="E724" s="417">
        <v>399</v>
      </c>
      <c r="F724" s="3" t="s">
        <v>4248</v>
      </c>
      <c r="G724" s="1">
        <v>1</v>
      </c>
      <c r="I724" s="418">
        <v>45054</v>
      </c>
      <c r="J724" s="3" t="s">
        <v>4751</v>
      </c>
      <c r="K724" s="3" t="s">
        <v>4625</v>
      </c>
      <c r="M724" s="555" t="s">
        <v>4625</v>
      </c>
      <c r="N724" s="553" t="s">
        <v>5033</v>
      </c>
      <c r="P724" s="17" t="s">
        <v>45</v>
      </c>
    </row>
    <row r="725" spans="1:16" x14ac:dyDescent="0.25">
      <c r="A725" s="17" t="s">
        <v>2187</v>
      </c>
      <c r="B725" s="3" t="s">
        <v>2188</v>
      </c>
      <c r="C725" s="3" t="s">
        <v>3435</v>
      </c>
      <c r="E725" s="417">
        <v>299</v>
      </c>
      <c r="F725" s="3" t="s">
        <v>4250</v>
      </c>
      <c r="G725" s="1">
        <v>1</v>
      </c>
      <c r="I725" s="418">
        <v>45054</v>
      </c>
      <c r="J725" s="3" t="s">
        <v>4751</v>
      </c>
      <c r="K725" s="3" t="s">
        <v>4625</v>
      </c>
      <c r="M725" s="555" t="s">
        <v>4625</v>
      </c>
      <c r="N725" s="553" t="s">
        <v>5033</v>
      </c>
      <c r="P725" s="17" t="s">
        <v>45</v>
      </c>
    </row>
    <row r="726" spans="1:16" x14ac:dyDescent="0.25">
      <c r="A726" s="17" t="s">
        <v>2197</v>
      </c>
      <c r="B726" s="3" t="s">
        <v>2198</v>
      </c>
      <c r="C726" s="3" t="s">
        <v>3439</v>
      </c>
      <c r="E726" s="417">
        <v>199</v>
      </c>
      <c r="F726" s="3" t="s">
        <v>4255</v>
      </c>
      <c r="G726" s="1">
        <v>1</v>
      </c>
      <c r="I726" s="418">
        <v>45054</v>
      </c>
      <c r="J726" s="3" t="s">
        <v>4732</v>
      </c>
      <c r="K726" s="3" t="s">
        <v>4621</v>
      </c>
      <c r="M726" s="555" t="s">
        <v>4621</v>
      </c>
      <c r="N726" s="553" t="s">
        <v>4621</v>
      </c>
      <c r="O726" s="3" t="s">
        <v>41</v>
      </c>
      <c r="P726" s="17" t="s">
        <v>45</v>
      </c>
    </row>
    <row r="727" spans="1:16" x14ac:dyDescent="0.25">
      <c r="A727" s="17" t="s">
        <v>2199</v>
      </c>
      <c r="B727" s="3" t="s">
        <v>2200</v>
      </c>
      <c r="C727" s="3" t="s">
        <v>3440</v>
      </c>
      <c r="E727" s="417">
        <v>199</v>
      </c>
      <c r="F727" s="3" t="s">
        <v>4256</v>
      </c>
      <c r="G727" s="1">
        <v>1</v>
      </c>
      <c r="I727" s="418">
        <v>45054</v>
      </c>
      <c r="J727" s="3" t="s">
        <v>4732</v>
      </c>
      <c r="K727" s="3" t="s">
        <v>4621</v>
      </c>
      <c r="M727" s="555" t="s">
        <v>4621</v>
      </c>
      <c r="N727" s="553" t="s">
        <v>4621</v>
      </c>
      <c r="O727" s="3" t="s">
        <v>41</v>
      </c>
      <c r="P727" s="17" t="s">
        <v>45</v>
      </c>
    </row>
    <row r="728" spans="1:16" x14ac:dyDescent="0.25">
      <c r="A728" s="17" t="s">
        <v>2189</v>
      </c>
      <c r="B728" s="3" t="s">
        <v>2190</v>
      </c>
      <c r="C728" s="3" t="s">
        <v>3436</v>
      </c>
      <c r="E728" s="417">
        <v>299</v>
      </c>
      <c r="F728" s="3" t="s">
        <v>4251</v>
      </c>
      <c r="G728" s="1">
        <v>1</v>
      </c>
      <c r="I728" s="418">
        <v>45054</v>
      </c>
      <c r="J728" s="3" t="s">
        <v>4732</v>
      </c>
      <c r="K728" s="3" t="s">
        <v>4621</v>
      </c>
      <c r="M728" s="555" t="s">
        <v>4621</v>
      </c>
      <c r="N728" s="553" t="s">
        <v>4621</v>
      </c>
      <c r="O728" s="3" t="s">
        <v>41</v>
      </c>
      <c r="P728" s="17" t="s">
        <v>45</v>
      </c>
    </row>
    <row r="729" spans="1:16" x14ac:dyDescent="0.25">
      <c r="A729" s="17" t="s">
        <v>2191</v>
      </c>
      <c r="B729" s="3" t="s">
        <v>2192</v>
      </c>
      <c r="C729" s="3" t="s">
        <v>3437</v>
      </c>
      <c r="E729" s="417">
        <v>299</v>
      </c>
      <c r="F729" s="3" t="s">
        <v>4252</v>
      </c>
      <c r="G729" s="1">
        <v>1</v>
      </c>
      <c r="I729" s="418">
        <v>45054</v>
      </c>
      <c r="J729" s="3" t="s">
        <v>4751</v>
      </c>
      <c r="K729" s="3" t="s">
        <v>4625</v>
      </c>
      <c r="M729" s="555" t="s">
        <v>4625</v>
      </c>
      <c r="N729" s="553" t="s">
        <v>5033</v>
      </c>
      <c r="P729" s="17" t="s">
        <v>45</v>
      </c>
    </row>
    <row r="730" spans="1:16" x14ac:dyDescent="0.25">
      <c r="A730" s="17" t="s">
        <v>2195</v>
      </c>
      <c r="B730" s="3" t="s">
        <v>2196</v>
      </c>
      <c r="C730" s="3" t="s">
        <v>3438</v>
      </c>
      <c r="E730" s="417">
        <v>199</v>
      </c>
      <c r="F730" s="3" t="s">
        <v>4254</v>
      </c>
      <c r="G730" s="1">
        <v>4</v>
      </c>
      <c r="I730" s="418">
        <v>45054</v>
      </c>
      <c r="J730" s="3" t="s">
        <v>4732</v>
      </c>
      <c r="K730" s="3" t="s">
        <v>4625</v>
      </c>
      <c r="M730" s="555" t="s">
        <v>4625</v>
      </c>
      <c r="N730" s="553" t="s">
        <v>5033</v>
      </c>
      <c r="P730" s="17" t="s">
        <v>45</v>
      </c>
    </row>
    <row r="731" spans="1:16" x14ac:dyDescent="0.25">
      <c r="A731" s="17" t="s">
        <v>2185</v>
      </c>
      <c r="B731" s="3" t="s">
        <v>2186</v>
      </c>
      <c r="C731" s="3" t="s">
        <v>3434</v>
      </c>
      <c r="E731" s="417">
        <v>299</v>
      </c>
      <c r="F731" s="3" t="s">
        <v>4249</v>
      </c>
      <c r="G731" s="1">
        <v>1</v>
      </c>
      <c r="I731" s="418">
        <v>45054</v>
      </c>
      <c r="J731" s="3" t="s">
        <v>4751</v>
      </c>
      <c r="K731" s="3" t="s">
        <v>4625</v>
      </c>
      <c r="M731" s="555" t="s">
        <v>4625</v>
      </c>
      <c r="N731" s="553" t="s">
        <v>5033</v>
      </c>
      <c r="P731" s="17" t="s">
        <v>45</v>
      </c>
    </row>
    <row r="732" spans="1:16" x14ac:dyDescent="0.25">
      <c r="A732" s="17" t="s">
        <v>2173</v>
      </c>
      <c r="B732" s="3" t="s">
        <v>2174</v>
      </c>
      <c r="C732" s="3" t="s">
        <v>3430</v>
      </c>
      <c r="E732" s="417">
        <v>250</v>
      </c>
      <c r="F732" s="3" t="s">
        <v>4243</v>
      </c>
      <c r="G732" s="1">
        <v>3</v>
      </c>
      <c r="I732" s="418">
        <v>45051</v>
      </c>
      <c r="J732" s="3" t="s">
        <v>4788</v>
      </c>
      <c r="K732" s="3" t="s">
        <v>4625</v>
      </c>
      <c r="M732" s="555" t="s">
        <v>4625</v>
      </c>
      <c r="N732" s="553" t="s">
        <v>5034</v>
      </c>
      <c r="P732" s="17" t="s">
        <v>26</v>
      </c>
    </row>
    <row r="733" spans="1:16" x14ac:dyDescent="0.25">
      <c r="A733" s="17" t="s">
        <v>2009</v>
      </c>
      <c r="B733" s="3" t="s">
        <v>2010</v>
      </c>
      <c r="C733" s="3" t="s">
        <v>3364</v>
      </c>
      <c r="E733" s="417">
        <v>320</v>
      </c>
      <c r="F733" s="3" t="s">
        <v>4160</v>
      </c>
      <c r="G733" s="1">
        <v>9</v>
      </c>
      <c r="I733" s="418">
        <v>45051</v>
      </c>
      <c r="K733" s="3" t="s">
        <v>4625</v>
      </c>
      <c r="M733" s="555" t="s">
        <v>4625</v>
      </c>
      <c r="N733" s="553" t="s">
        <v>5034</v>
      </c>
      <c r="P733" s="17" t="s">
        <v>21</v>
      </c>
    </row>
    <row r="734" spans="1:16" x14ac:dyDescent="0.25">
      <c r="A734" s="17" t="s">
        <v>1126</v>
      </c>
      <c r="B734" s="3" t="s">
        <v>1127</v>
      </c>
      <c r="C734" s="3" t="s">
        <v>2976</v>
      </c>
      <c r="E734" s="417">
        <v>299</v>
      </c>
      <c r="F734" s="3" t="s">
        <v>3701</v>
      </c>
      <c r="G734" s="1">
        <v>4</v>
      </c>
      <c r="I734" s="418">
        <v>45049</v>
      </c>
      <c r="J734" s="3" t="s">
        <v>4794</v>
      </c>
      <c r="K734" s="3" t="s">
        <v>4621</v>
      </c>
      <c r="M734" s="555" t="s">
        <v>4620</v>
      </c>
      <c r="N734" s="553" t="s">
        <v>39</v>
      </c>
      <c r="O734" s="3" t="s">
        <v>4701</v>
      </c>
      <c r="P734" s="17" t="s">
        <v>27</v>
      </c>
    </row>
    <row r="735" spans="1:16" x14ac:dyDescent="0.25">
      <c r="A735" s="17" t="s">
        <v>1100</v>
      </c>
      <c r="B735" s="3" t="s">
        <v>1101</v>
      </c>
      <c r="C735" s="3" t="s">
        <v>2968</v>
      </c>
      <c r="E735" s="417">
        <v>269</v>
      </c>
      <c r="F735" s="3" t="s">
        <v>3688</v>
      </c>
      <c r="G735" s="1">
        <v>6</v>
      </c>
      <c r="I735" s="418">
        <v>45044</v>
      </c>
      <c r="J735" s="3" t="s">
        <v>4736</v>
      </c>
      <c r="K735" s="3" t="s">
        <v>4625</v>
      </c>
      <c r="M735" s="555" t="s">
        <v>4625</v>
      </c>
      <c r="N735" s="553" t="s">
        <v>5034</v>
      </c>
      <c r="P735" s="17" t="s">
        <v>27</v>
      </c>
    </row>
    <row r="736" spans="1:16" x14ac:dyDescent="0.25">
      <c r="A736" s="17" t="s">
        <v>1196</v>
      </c>
      <c r="B736" s="3" t="s">
        <v>1197</v>
      </c>
      <c r="C736" s="3" t="s">
        <v>2998</v>
      </c>
      <c r="E736" s="417">
        <v>299</v>
      </c>
      <c r="F736" s="3" t="s">
        <v>3736</v>
      </c>
      <c r="G736" s="1">
        <v>4</v>
      </c>
      <c r="I736" s="418">
        <v>45041</v>
      </c>
      <c r="J736" s="3" t="s">
        <v>4759</v>
      </c>
      <c r="K736" s="3" t="s">
        <v>4621</v>
      </c>
      <c r="M736" s="555" t="s">
        <v>4620</v>
      </c>
      <c r="N736" s="553" t="s">
        <v>39</v>
      </c>
      <c r="O736" s="3" t="s">
        <v>4702</v>
      </c>
      <c r="P736" s="17" t="s">
        <v>27</v>
      </c>
    </row>
    <row r="737" spans="1:16" x14ac:dyDescent="0.25">
      <c r="A737" s="17" t="s">
        <v>2019</v>
      </c>
      <c r="B737" s="3" t="s">
        <v>2020</v>
      </c>
      <c r="C737" s="3" t="s">
        <v>3370</v>
      </c>
      <c r="E737" s="417">
        <v>264</v>
      </c>
      <c r="F737" s="3" t="s">
        <v>4165</v>
      </c>
      <c r="G737" s="1">
        <v>9</v>
      </c>
      <c r="I737" s="418">
        <v>45040</v>
      </c>
      <c r="J737" s="3" t="s">
        <v>4786</v>
      </c>
      <c r="K737" s="3" t="s">
        <v>4621</v>
      </c>
      <c r="M737" s="555" t="s">
        <v>4620</v>
      </c>
      <c r="N737" s="553" t="s">
        <v>39</v>
      </c>
      <c r="O737" s="3" t="s">
        <v>4697</v>
      </c>
      <c r="P737" s="17" t="s">
        <v>26</v>
      </c>
    </row>
    <row r="738" spans="1:16" x14ac:dyDescent="0.25">
      <c r="A738" s="17" t="s">
        <v>1258</v>
      </c>
      <c r="B738" s="3" t="s">
        <v>1259</v>
      </c>
      <c r="C738" s="3" t="s">
        <v>3024</v>
      </c>
      <c r="E738" s="417">
        <v>269</v>
      </c>
      <c r="F738" s="3" t="s">
        <v>3767</v>
      </c>
      <c r="G738" s="1">
        <v>3</v>
      </c>
      <c r="I738" s="418">
        <v>45030</v>
      </c>
      <c r="J738" s="3" t="s">
        <v>4760</v>
      </c>
      <c r="K738" s="3" t="s">
        <v>4625</v>
      </c>
      <c r="M738" s="555" t="s">
        <v>4625</v>
      </c>
      <c r="N738" s="553" t="s">
        <v>5034</v>
      </c>
      <c r="P738" s="17" t="s">
        <v>27</v>
      </c>
    </row>
    <row r="739" spans="1:16" x14ac:dyDescent="0.25">
      <c r="A739" s="17" t="s">
        <v>1422</v>
      </c>
      <c r="B739" s="3" t="s">
        <v>1423</v>
      </c>
      <c r="C739" s="3" t="s">
        <v>3089</v>
      </c>
      <c r="E739" s="417">
        <v>240</v>
      </c>
      <c r="F739" s="3" t="s">
        <v>3849</v>
      </c>
      <c r="G739" s="1">
        <v>1</v>
      </c>
      <c r="I739" s="418">
        <v>45012</v>
      </c>
      <c r="J739" s="3" t="s">
        <v>4725</v>
      </c>
      <c r="K739" s="3" t="s">
        <v>4625</v>
      </c>
      <c r="M739" s="555" t="s">
        <v>4625</v>
      </c>
      <c r="N739" s="553" t="s">
        <v>5033</v>
      </c>
      <c r="P739" s="17" t="s">
        <v>27</v>
      </c>
    </row>
    <row r="740" spans="1:16" x14ac:dyDescent="0.25">
      <c r="A740" s="17" t="s">
        <v>2017</v>
      </c>
      <c r="B740" s="3" t="s">
        <v>2018</v>
      </c>
      <c r="C740" s="3" t="s">
        <v>3369</v>
      </c>
      <c r="E740" s="417">
        <v>400</v>
      </c>
      <c r="F740" s="3" t="s">
        <v>4164</v>
      </c>
      <c r="G740" s="1">
        <v>9</v>
      </c>
      <c r="I740" s="418">
        <v>45009</v>
      </c>
      <c r="J740" s="3" t="s">
        <v>4786</v>
      </c>
      <c r="K740" s="3" t="s">
        <v>4621</v>
      </c>
      <c r="M740" s="555" t="s">
        <v>4620</v>
      </c>
      <c r="N740" s="553" t="s">
        <v>39</v>
      </c>
      <c r="O740" s="3" t="s">
        <v>4697</v>
      </c>
      <c r="P740" s="17" t="s">
        <v>26</v>
      </c>
    </row>
    <row r="741" spans="1:16" x14ac:dyDescent="0.25">
      <c r="A741" s="17" t="s">
        <v>1252</v>
      </c>
      <c r="B741" s="3" t="s">
        <v>1253</v>
      </c>
      <c r="C741" s="3" t="s">
        <v>3021</v>
      </c>
      <c r="E741" s="417">
        <v>299</v>
      </c>
      <c r="F741" s="3" t="s">
        <v>3764</v>
      </c>
      <c r="G741" s="1">
        <v>3</v>
      </c>
      <c r="I741" s="418">
        <v>45007</v>
      </c>
      <c r="J741" s="3" t="s">
        <v>4736</v>
      </c>
      <c r="K741" s="3" t="s">
        <v>4625</v>
      </c>
      <c r="M741" s="555" t="s">
        <v>4625</v>
      </c>
      <c r="N741" s="553" t="s">
        <v>5034</v>
      </c>
      <c r="P741" s="17" t="s">
        <v>27</v>
      </c>
    </row>
    <row r="742" spans="1:16" x14ac:dyDescent="0.25">
      <c r="A742" s="17" t="s">
        <v>1506</v>
      </c>
      <c r="B742" s="3" t="s">
        <v>1507</v>
      </c>
      <c r="C742" s="3" t="s">
        <v>3128</v>
      </c>
      <c r="E742" s="417">
        <v>240</v>
      </c>
      <c r="F742" s="3" t="s">
        <v>3892</v>
      </c>
      <c r="G742" s="1">
        <v>1</v>
      </c>
      <c r="I742" s="418">
        <v>44992</v>
      </c>
      <c r="J742" s="3" t="s">
        <v>4721</v>
      </c>
      <c r="K742" s="3" t="s">
        <v>4625</v>
      </c>
      <c r="M742" s="555" t="s">
        <v>4625</v>
      </c>
      <c r="N742" s="553" t="s">
        <v>5033</v>
      </c>
      <c r="P742" s="17" t="s">
        <v>27</v>
      </c>
    </row>
    <row r="743" spans="1:16" x14ac:dyDescent="0.25">
      <c r="A743" s="17" t="s">
        <v>1985</v>
      </c>
      <c r="B743" s="3" t="s">
        <v>1986</v>
      </c>
      <c r="C743" s="3" t="s">
        <v>3353</v>
      </c>
      <c r="E743" s="417">
        <v>359.90000000000003</v>
      </c>
      <c r="F743" s="3" t="s">
        <v>4148</v>
      </c>
      <c r="G743" s="1">
        <v>1</v>
      </c>
      <c r="I743" s="418">
        <v>44986</v>
      </c>
      <c r="K743" s="3" t="s">
        <v>4625</v>
      </c>
      <c r="M743" s="555" t="s">
        <v>4625</v>
      </c>
      <c r="N743" s="553" t="s">
        <v>5034</v>
      </c>
      <c r="P743" s="17" t="s">
        <v>21</v>
      </c>
    </row>
    <row r="744" spans="1:16" x14ac:dyDescent="0.25">
      <c r="A744" s="17" t="s">
        <v>1420</v>
      </c>
      <c r="B744" s="3" t="s">
        <v>1421</v>
      </c>
      <c r="C744" s="3" t="s">
        <v>3088</v>
      </c>
      <c r="E744" s="417">
        <v>279</v>
      </c>
      <c r="F744" s="3" t="s">
        <v>3848</v>
      </c>
      <c r="G744" s="1">
        <v>1</v>
      </c>
      <c r="I744" s="418">
        <v>44984</v>
      </c>
      <c r="K744" s="3" t="s">
        <v>4621</v>
      </c>
      <c r="M744" s="555" t="s">
        <v>4620</v>
      </c>
      <c r="N744" s="553" t="s">
        <v>39</v>
      </c>
      <c r="O744" s="3" t="s">
        <v>4702</v>
      </c>
      <c r="P744" s="17" t="s">
        <v>27</v>
      </c>
    </row>
    <row r="745" spans="1:16" x14ac:dyDescent="0.25">
      <c r="A745" s="17" t="s">
        <v>1386</v>
      </c>
      <c r="B745" s="3" t="s">
        <v>1387</v>
      </c>
      <c r="C745" s="3" t="s">
        <v>3073</v>
      </c>
      <c r="E745" s="417">
        <v>299</v>
      </c>
      <c r="F745" s="3" t="s">
        <v>3831</v>
      </c>
      <c r="G745" s="1">
        <v>2</v>
      </c>
      <c r="I745" s="418">
        <v>44972</v>
      </c>
      <c r="J745" s="3" t="s">
        <v>4728</v>
      </c>
      <c r="K745" s="3" t="s">
        <v>4625</v>
      </c>
      <c r="M745" s="555" t="s">
        <v>4625</v>
      </c>
      <c r="N745" s="553" t="s">
        <v>5034</v>
      </c>
      <c r="P745" s="17" t="s">
        <v>27</v>
      </c>
    </row>
    <row r="746" spans="1:16" x14ac:dyDescent="0.25">
      <c r="A746" s="17" t="s">
        <v>1134</v>
      </c>
      <c r="B746" s="3" t="s">
        <v>1135</v>
      </c>
      <c r="C746" s="3" t="s">
        <v>2979</v>
      </c>
      <c r="E746" s="417">
        <v>259</v>
      </c>
      <c r="F746" s="3" t="s">
        <v>3705</v>
      </c>
      <c r="G746" s="1">
        <v>5</v>
      </c>
      <c r="I746" s="418">
        <v>44966</v>
      </c>
      <c r="J746" s="3" t="s">
        <v>4741</v>
      </c>
      <c r="K746" s="3" t="s">
        <v>4625</v>
      </c>
      <c r="M746" s="555" t="s">
        <v>4625</v>
      </c>
      <c r="N746" s="553" t="s">
        <v>5034</v>
      </c>
      <c r="P746" s="17" t="s">
        <v>27</v>
      </c>
    </row>
    <row r="747" spans="1:16" x14ac:dyDescent="0.25">
      <c r="A747" s="17" t="s">
        <v>1294</v>
      </c>
      <c r="B747" s="3" t="s">
        <v>1295</v>
      </c>
      <c r="C747" s="3" t="s">
        <v>3036</v>
      </c>
      <c r="E747" s="417">
        <v>349</v>
      </c>
      <c r="F747" s="3" t="s">
        <v>3785</v>
      </c>
      <c r="G747" s="1">
        <v>2</v>
      </c>
      <c r="I747" s="418">
        <v>44966</v>
      </c>
      <c r="J747" s="3" t="s">
        <v>4728</v>
      </c>
      <c r="K747" s="3" t="s">
        <v>4625</v>
      </c>
      <c r="M747" s="555" t="s">
        <v>4625</v>
      </c>
      <c r="N747" s="553" t="s">
        <v>5034</v>
      </c>
      <c r="P747" s="17" t="s">
        <v>27</v>
      </c>
    </row>
    <row r="748" spans="1:16" x14ac:dyDescent="0.25">
      <c r="A748" s="17" t="s">
        <v>1981</v>
      </c>
      <c r="B748" s="3" t="s">
        <v>1982</v>
      </c>
      <c r="C748" s="3" t="s">
        <v>3351</v>
      </c>
      <c r="E748" s="417">
        <v>339.9</v>
      </c>
      <c r="F748" s="3" t="s">
        <v>4146</v>
      </c>
      <c r="G748" s="1">
        <v>4</v>
      </c>
      <c r="I748" s="418">
        <v>44951</v>
      </c>
      <c r="K748" s="3" t="s">
        <v>4621</v>
      </c>
      <c r="M748" s="555" t="s">
        <v>4620</v>
      </c>
      <c r="N748" s="553" t="s">
        <v>39</v>
      </c>
      <c r="O748" s="3" t="s">
        <v>4693</v>
      </c>
      <c r="P748" s="17" t="s">
        <v>21</v>
      </c>
    </row>
    <row r="749" spans="1:16" x14ac:dyDescent="0.25">
      <c r="A749" s="17" t="s">
        <v>1969</v>
      </c>
      <c r="B749" s="3" t="s">
        <v>1970</v>
      </c>
      <c r="C749" s="3" t="s">
        <v>3347</v>
      </c>
      <c r="E749" s="417">
        <v>259.89999999999998</v>
      </c>
      <c r="F749" s="3" t="s">
        <v>4140</v>
      </c>
      <c r="G749" s="1">
        <v>2</v>
      </c>
      <c r="I749" s="418">
        <v>44900</v>
      </c>
      <c r="K749" s="3" t="s">
        <v>4625</v>
      </c>
      <c r="M749" s="555" t="s">
        <v>4625</v>
      </c>
      <c r="N749" s="553" t="s">
        <v>5034</v>
      </c>
      <c r="P749" s="17" t="s">
        <v>21</v>
      </c>
    </row>
    <row r="750" spans="1:16" x14ac:dyDescent="0.25">
      <c r="A750" s="17" t="s">
        <v>1068</v>
      </c>
      <c r="B750" s="3" t="s">
        <v>1069</v>
      </c>
      <c r="C750" s="3" t="s">
        <v>2954</v>
      </c>
      <c r="E750" s="417">
        <v>269</v>
      </c>
      <c r="F750" s="3" t="s">
        <v>3672</v>
      </c>
      <c r="G750" s="1">
        <v>5</v>
      </c>
      <c r="I750" s="418">
        <v>44896</v>
      </c>
      <c r="J750" s="3" t="s">
        <v>4728</v>
      </c>
      <c r="K750" s="3" t="s">
        <v>4625</v>
      </c>
      <c r="M750" s="555" t="s">
        <v>4625</v>
      </c>
      <c r="N750" s="553" t="s">
        <v>5034</v>
      </c>
      <c r="P750" s="17" t="s">
        <v>27</v>
      </c>
    </row>
    <row r="751" spans="1:16" x14ac:dyDescent="0.25">
      <c r="A751" s="17" t="s">
        <v>1965</v>
      </c>
      <c r="B751" s="3" t="s">
        <v>1966</v>
      </c>
      <c r="C751" s="3" t="s">
        <v>3345</v>
      </c>
      <c r="E751" s="417">
        <v>288</v>
      </c>
      <c r="F751" s="3" t="s">
        <v>4138</v>
      </c>
      <c r="G751" s="1" t="s">
        <v>4122</v>
      </c>
      <c r="I751" s="418">
        <v>44895</v>
      </c>
      <c r="K751" s="3" t="s">
        <v>4625</v>
      </c>
      <c r="M751" s="555" t="s">
        <v>4625</v>
      </c>
      <c r="N751" s="553" t="s">
        <v>5034</v>
      </c>
      <c r="P751" s="17" t="s">
        <v>21</v>
      </c>
    </row>
    <row r="752" spans="1:16" x14ac:dyDescent="0.25">
      <c r="A752" s="17" t="s">
        <v>1600</v>
      </c>
      <c r="B752" s="3" t="s">
        <v>1601</v>
      </c>
      <c r="C752" s="3" t="s">
        <v>3166</v>
      </c>
      <c r="E752" s="417">
        <v>240</v>
      </c>
      <c r="F752" s="3" t="s">
        <v>3939</v>
      </c>
      <c r="G752" s="1">
        <v>1</v>
      </c>
      <c r="I752" s="418">
        <v>44895</v>
      </c>
      <c r="J752" s="3" t="s">
        <v>4758</v>
      </c>
      <c r="K752" s="3" t="s">
        <v>4625</v>
      </c>
      <c r="M752" s="555" t="s">
        <v>4625</v>
      </c>
      <c r="N752" s="553" t="s">
        <v>5033</v>
      </c>
      <c r="P752" s="17" t="s">
        <v>4710</v>
      </c>
    </row>
    <row r="753" spans="1:16" x14ac:dyDescent="0.25">
      <c r="A753" s="17" t="s">
        <v>1442</v>
      </c>
      <c r="B753" s="3" t="s">
        <v>1443</v>
      </c>
      <c r="C753" s="3" t="s">
        <v>3098</v>
      </c>
      <c r="E753" s="417">
        <v>290</v>
      </c>
      <c r="F753" s="3" t="s">
        <v>3859</v>
      </c>
      <c r="G753" s="1">
        <v>1</v>
      </c>
      <c r="I753" s="418">
        <v>44894</v>
      </c>
      <c r="J753" s="3" t="s">
        <v>4731</v>
      </c>
      <c r="K753" s="3" t="s">
        <v>4625</v>
      </c>
      <c r="M753" s="555" t="s">
        <v>4625</v>
      </c>
      <c r="N753" s="553" t="s">
        <v>5033</v>
      </c>
      <c r="P753" s="17" t="s">
        <v>27</v>
      </c>
    </row>
    <row r="754" spans="1:16" x14ac:dyDescent="0.25">
      <c r="A754" s="17" t="s">
        <v>1194</v>
      </c>
      <c r="B754" s="3" t="s">
        <v>1195</v>
      </c>
      <c r="C754" s="3" t="s">
        <v>2997</v>
      </c>
      <c r="E754" s="417">
        <v>269</v>
      </c>
      <c r="F754" s="3" t="s">
        <v>3735</v>
      </c>
      <c r="G754" s="1">
        <v>3</v>
      </c>
      <c r="I754" s="418">
        <v>44893</v>
      </c>
      <c r="J754" s="3" t="s">
        <v>4728</v>
      </c>
      <c r="K754" s="3" t="s">
        <v>4625</v>
      </c>
      <c r="M754" s="555" t="s">
        <v>4625</v>
      </c>
      <c r="N754" s="553" t="s">
        <v>5034</v>
      </c>
      <c r="P754" s="17" t="s">
        <v>27</v>
      </c>
    </row>
    <row r="755" spans="1:16" x14ac:dyDescent="0.25">
      <c r="A755" s="17" t="s">
        <v>1276</v>
      </c>
      <c r="B755" s="3" t="s">
        <v>1277</v>
      </c>
      <c r="C755" s="3" t="s">
        <v>3030</v>
      </c>
      <c r="E755" s="417">
        <v>299</v>
      </c>
      <c r="F755" s="3" t="s">
        <v>3776</v>
      </c>
      <c r="G755" s="1">
        <v>2</v>
      </c>
      <c r="I755" s="418">
        <v>44893</v>
      </c>
      <c r="J755" s="3" t="s">
        <v>4759</v>
      </c>
      <c r="K755" s="3" t="s">
        <v>4621</v>
      </c>
      <c r="M755" s="555" t="s">
        <v>4620</v>
      </c>
      <c r="N755" s="553" t="s">
        <v>39</v>
      </c>
      <c r="O755" s="3" t="s">
        <v>4704</v>
      </c>
      <c r="P755" s="17" t="s">
        <v>27</v>
      </c>
    </row>
    <row r="756" spans="1:16" x14ac:dyDescent="0.25">
      <c r="A756" s="17" t="s">
        <v>1544</v>
      </c>
      <c r="B756" s="3" t="s">
        <v>1545</v>
      </c>
      <c r="C756" s="3" t="s">
        <v>3144</v>
      </c>
      <c r="E756" s="417">
        <v>264</v>
      </c>
      <c r="F756" s="3" t="s">
        <v>3911</v>
      </c>
      <c r="G756" s="1">
        <v>2</v>
      </c>
      <c r="I756" s="418">
        <v>44893</v>
      </c>
      <c r="J756" s="3" t="s">
        <v>4795</v>
      </c>
      <c r="K756" s="3" t="s">
        <v>4625</v>
      </c>
      <c r="M756" s="555" t="s">
        <v>4625</v>
      </c>
      <c r="N756" s="553" t="s">
        <v>5033</v>
      </c>
      <c r="P756" s="17" t="s">
        <v>27</v>
      </c>
    </row>
    <row r="757" spans="1:16" x14ac:dyDescent="0.25">
      <c r="A757" s="17" t="s">
        <v>1955</v>
      </c>
      <c r="B757" s="3" t="s">
        <v>1956</v>
      </c>
      <c r="C757" s="3" t="s">
        <v>3340</v>
      </c>
      <c r="E757" s="417">
        <v>319.89999999999998</v>
      </c>
      <c r="F757" s="3" t="s">
        <v>4133</v>
      </c>
      <c r="G757" s="1">
        <v>4</v>
      </c>
      <c r="I757" s="418">
        <v>44889</v>
      </c>
      <c r="K757" s="3" t="s">
        <v>4625</v>
      </c>
      <c r="M757" s="555" t="s">
        <v>4625</v>
      </c>
      <c r="N757" s="553" t="s">
        <v>5033</v>
      </c>
      <c r="P757" s="17" t="s">
        <v>21</v>
      </c>
    </row>
    <row r="758" spans="1:16" x14ac:dyDescent="0.25">
      <c r="A758" s="17" t="s">
        <v>1961</v>
      </c>
      <c r="B758" s="3" t="s">
        <v>1962</v>
      </c>
      <c r="C758" s="3" t="s">
        <v>3343</v>
      </c>
      <c r="E758" s="417">
        <v>348</v>
      </c>
      <c r="F758" s="3" t="s">
        <v>4136</v>
      </c>
      <c r="G758" s="1">
        <v>14</v>
      </c>
      <c r="I758" s="418">
        <v>44883</v>
      </c>
      <c r="K758" s="3" t="s">
        <v>4625</v>
      </c>
      <c r="M758" s="555" t="s">
        <v>4625</v>
      </c>
      <c r="N758" s="553" t="s">
        <v>5033</v>
      </c>
      <c r="P758" s="17" t="s">
        <v>21</v>
      </c>
    </row>
    <row r="759" spans="1:16" x14ac:dyDescent="0.25">
      <c r="A759" s="17" t="s">
        <v>1963</v>
      </c>
      <c r="B759" s="3" t="s">
        <v>1964</v>
      </c>
      <c r="C759" s="3" t="s">
        <v>3344</v>
      </c>
      <c r="E759" s="417">
        <v>289.89999999999998</v>
      </c>
      <c r="F759" s="3" t="s">
        <v>4137</v>
      </c>
      <c r="G759" s="1">
        <v>1</v>
      </c>
      <c r="I759" s="418">
        <v>44882</v>
      </c>
      <c r="K759" s="3" t="s">
        <v>4625</v>
      </c>
      <c r="M759" s="555" t="s">
        <v>4625</v>
      </c>
      <c r="N759" s="553" t="s">
        <v>5034</v>
      </c>
      <c r="P759" s="17" t="s">
        <v>21</v>
      </c>
    </row>
    <row r="760" spans="1:16" x14ac:dyDescent="0.25">
      <c r="A760" s="17" t="s">
        <v>1957</v>
      </c>
      <c r="B760" s="3" t="s">
        <v>1958</v>
      </c>
      <c r="C760" s="3" t="s">
        <v>3341</v>
      </c>
      <c r="E760" s="417">
        <v>239.89999999999998</v>
      </c>
      <c r="F760" s="3" t="s">
        <v>4134</v>
      </c>
      <c r="G760" s="1" t="s">
        <v>3970</v>
      </c>
      <c r="I760" s="418">
        <v>44882</v>
      </c>
      <c r="K760" s="3" t="s">
        <v>4625</v>
      </c>
      <c r="M760" s="555" t="s">
        <v>4625</v>
      </c>
      <c r="N760" s="553" t="s">
        <v>5034</v>
      </c>
      <c r="P760" s="17" t="s">
        <v>21</v>
      </c>
    </row>
    <row r="761" spans="1:16" x14ac:dyDescent="0.25">
      <c r="A761" s="17" t="s">
        <v>1396</v>
      </c>
      <c r="B761" s="3" t="s">
        <v>1397</v>
      </c>
      <c r="C761" s="3" t="s">
        <v>3078</v>
      </c>
      <c r="E761" s="417">
        <v>299</v>
      </c>
      <c r="F761" s="3" t="s">
        <v>3836</v>
      </c>
      <c r="G761" s="1">
        <v>2</v>
      </c>
      <c r="I761" s="418">
        <v>44881</v>
      </c>
      <c r="J761" s="3" t="s">
        <v>4740</v>
      </c>
      <c r="K761" s="3" t="s">
        <v>4625</v>
      </c>
      <c r="M761" s="555" t="s">
        <v>4625</v>
      </c>
      <c r="N761" s="553" t="s">
        <v>5034</v>
      </c>
      <c r="P761" s="17" t="s">
        <v>27</v>
      </c>
    </row>
    <row r="762" spans="1:16" x14ac:dyDescent="0.25">
      <c r="A762" s="17" t="s">
        <v>1092</v>
      </c>
      <c r="B762" s="3" t="s">
        <v>1093</v>
      </c>
      <c r="C762" s="3" t="s">
        <v>2964</v>
      </c>
      <c r="E762" s="417">
        <v>269</v>
      </c>
      <c r="F762" s="3" t="s">
        <v>3684</v>
      </c>
      <c r="G762" s="1">
        <v>5</v>
      </c>
      <c r="I762" s="418">
        <v>44865</v>
      </c>
      <c r="J762" s="3" t="s">
        <v>4728</v>
      </c>
      <c r="K762" s="3" t="s">
        <v>4625</v>
      </c>
      <c r="M762" s="555" t="s">
        <v>4625</v>
      </c>
      <c r="N762" s="553" t="s">
        <v>5034</v>
      </c>
      <c r="P762" s="17" t="s">
        <v>27</v>
      </c>
    </row>
    <row r="763" spans="1:16" x14ac:dyDescent="0.25">
      <c r="A763" s="17" t="s">
        <v>2545</v>
      </c>
      <c r="B763" s="3" t="s">
        <v>2546</v>
      </c>
      <c r="C763" s="3" t="s">
        <v>3561</v>
      </c>
      <c r="E763" s="417">
        <v>598.13</v>
      </c>
      <c r="F763" s="3" t="s">
        <v>4430</v>
      </c>
      <c r="G763" s="1">
        <v>7</v>
      </c>
      <c r="I763" s="418">
        <v>44860</v>
      </c>
      <c r="K763" s="3" t="s">
        <v>524</v>
      </c>
      <c r="M763" s="555" t="s">
        <v>5040</v>
      </c>
      <c r="N763" s="553" t="s">
        <v>5027</v>
      </c>
      <c r="P763" s="17" t="s">
        <v>4715</v>
      </c>
    </row>
    <row r="764" spans="1:16" x14ac:dyDescent="0.25">
      <c r="A764" s="17" t="s">
        <v>1250</v>
      </c>
      <c r="B764" s="3" t="s">
        <v>1251</v>
      </c>
      <c r="C764" s="3" t="s">
        <v>3020</v>
      </c>
      <c r="E764" s="417">
        <v>240</v>
      </c>
      <c r="F764" s="3" t="s">
        <v>3763</v>
      </c>
      <c r="G764" s="1">
        <v>2</v>
      </c>
      <c r="I764" s="418">
        <v>44860</v>
      </c>
      <c r="J764" s="3" t="s">
        <v>4752</v>
      </c>
      <c r="K764" s="3" t="s">
        <v>4625</v>
      </c>
      <c r="M764" s="555" t="s">
        <v>4625</v>
      </c>
      <c r="N764" s="553" t="s">
        <v>5033</v>
      </c>
      <c r="P764" s="17" t="s">
        <v>27</v>
      </c>
    </row>
    <row r="765" spans="1:16" x14ac:dyDescent="0.25">
      <c r="A765" s="17" t="s">
        <v>1346</v>
      </c>
      <c r="B765" s="3" t="s">
        <v>1347</v>
      </c>
      <c r="C765" s="3" t="s">
        <v>3055</v>
      </c>
      <c r="E765" s="417">
        <v>259</v>
      </c>
      <c r="F765" s="3" t="s">
        <v>3811</v>
      </c>
      <c r="G765" s="1">
        <v>2</v>
      </c>
      <c r="I765" s="418">
        <v>44858</v>
      </c>
      <c r="J765" s="3" t="s">
        <v>4728</v>
      </c>
      <c r="K765" s="3" t="s">
        <v>4625</v>
      </c>
      <c r="M765" s="555" t="s">
        <v>4625</v>
      </c>
      <c r="N765" s="553" t="s">
        <v>5034</v>
      </c>
      <c r="P765" s="17" t="s">
        <v>27</v>
      </c>
    </row>
    <row r="766" spans="1:16" x14ac:dyDescent="0.25">
      <c r="A766" s="17" t="s">
        <v>1440</v>
      </c>
      <c r="B766" s="3" t="s">
        <v>1441</v>
      </c>
      <c r="C766" s="3" t="s">
        <v>3097</v>
      </c>
      <c r="E766" s="417">
        <v>240</v>
      </c>
      <c r="F766" s="3" t="s">
        <v>3858</v>
      </c>
      <c r="G766" s="1">
        <v>1</v>
      </c>
      <c r="I766" s="418">
        <v>44854</v>
      </c>
      <c r="J766" s="3" t="s">
        <v>4721</v>
      </c>
      <c r="K766" s="3" t="s">
        <v>4625</v>
      </c>
      <c r="M766" s="555" t="s">
        <v>4625</v>
      </c>
      <c r="N766" s="553" t="s">
        <v>5033</v>
      </c>
      <c r="P766" s="17" t="s">
        <v>27</v>
      </c>
    </row>
    <row r="767" spans="1:16" x14ac:dyDescent="0.25">
      <c r="A767" s="17" t="s">
        <v>1186</v>
      </c>
      <c r="B767" s="3" t="s">
        <v>1187</v>
      </c>
      <c r="C767" s="3" t="s">
        <v>2993</v>
      </c>
      <c r="E767" s="417">
        <v>349</v>
      </c>
      <c r="F767" s="3" t="s">
        <v>3731</v>
      </c>
      <c r="G767" s="1">
        <v>12</v>
      </c>
      <c r="I767" s="418">
        <v>44845</v>
      </c>
      <c r="J767" s="3" t="s">
        <v>4741</v>
      </c>
      <c r="K767" s="3" t="s">
        <v>4625</v>
      </c>
      <c r="M767" s="555" t="s">
        <v>4625</v>
      </c>
      <c r="N767" s="553" t="s">
        <v>5034</v>
      </c>
      <c r="P767" s="17" t="s">
        <v>27</v>
      </c>
    </row>
    <row r="768" spans="1:16" x14ac:dyDescent="0.25">
      <c r="A768" s="17" t="s">
        <v>2005</v>
      </c>
      <c r="B768" s="3" t="s">
        <v>2006</v>
      </c>
      <c r="C768" s="3" t="s">
        <v>3362</v>
      </c>
      <c r="E768" s="417">
        <v>199</v>
      </c>
      <c r="F768" s="3" t="s">
        <v>4158</v>
      </c>
      <c r="G768" s="1">
        <v>1</v>
      </c>
      <c r="I768" s="418">
        <v>44832</v>
      </c>
      <c r="K768" s="3" t="s">
        <v>4625</v>
      </c>
      <c r="M768" s="555" t="s">
        <v>4625</v>
      </c>
      <c r="N768" s="553" t="s">
        <v>5034</v>
      </c>
      <c r="P768" s="17" t="s">
        <v>4711</v>
      </c>
    </row>
    <row r="769" spans="1:16" x14ac:dyDescent="0.25">
      <c r="A769" s="17" t="s">
        <v>1326</v>
      </c>
      <c r="B769" s="3" t="s">
        <v>1327</v>
      </c>
      <c r="C769" s="3" t="s">
        <v>3048</v>
      </c>
      <c r="E769" s="417">
        <v>240</v>
      </c>
      <c r="F769" s="3" t="s">
        <v>3801</v>
      </c>
      <c r="G769" s="1">
        <v>2</v>
      </c>
      <c r="I769" s="418">
        <v>44831</v>
      </c>
      <c r="J769" s="3" t="s">
        <v>4735</v>
      </c>
      <c r="K769" s="3" t="s">
        <v>4625</v>
      </c>
      <c r="M769" s="555" t="s">
        <v>4625</v>
      </c>
      <c r="N769" s="553" t="s">
        <v>5033</v>
      </c>
      <c r="P769" s="17" t="s">
        <v>27</v>
      </c>
    </row>
    <row r="770" spans="1:16" x14ac:dyDescent="0.25">
      <c r="A770" s="17" t="s">
        <v>1933</v>
      </c>
      <c r="B770" s="3" t="s">
        <v>1934</v>
      </c>
      <c r="C770" s="3" t="s">
        <v>3332</v>
      </c>
      <c r="E770" s="417">
        <v>289.89999999999998</v>
      </c>
      <c r="F770" s="3" t="s">
        <v>4121</v>
      </c>
      <c r="G770" s="1" t="s">
        <v>4122</v>
      </c>
      <c r="I770" s="418">
        <v>44830</v>
      </c>
      <c r="J770" s="3" t="s">
        <v>4762</v>
      </c>
      <c r="K770" s="3" t="s">
        <v>4625</v>
      </c>
      <c r="M770" s="555" t="s">
        <v>4625</v>
      </c>
      <c r="N770" s="553" t="s">
        <v>5034</v>
      </c>
      <c r="P770" s="17" t="s">
        <v>21</v>
      </c>
    </row>
    <row r="771" spans="1:16" x14ac:dyDescent="0.25">
      <c r="A771" s="17" t="s">
        <v>1929</v>
      </c>
      <c r="B771" s="3" t="s">
        <v>1930</v>
      </c>
      <c r="C771" s="3" t="s">
        <v>3330</v>
      </c>
      <c r="E771" s="417">
        <v>348</v>
      </c>
      <c r="F771" s="3" t="s">
        <v>4119</v>
      </c>
      <c r="G771" s="1" t="s">
        <v>4031</v>
      </c>
      <c r="I771" s="418">
        <v>44818</v>
      </c>
      <c r="J771" s="3" t="s">
        <v>4762</v>
      </c>
      <c r="K771" s="3" t="s">
        <v>4625</v>
      </c>
      <c r="M771" s="555" t="s">
        <v>4625</v>
      </c>
      <c r="N771" s="553" t="s">
        <v>5034</v>
      </c>
      <c r="P771" s="17" t="s">
        <v>21</v>
      </c>
    </row>
    <row r="772" spans="1:16" x14ac:dyDescent="0.25">
      <c r="A772" s="17" t="s">
        <v>1662</v>
      </c>
      <c r="B772" s="3" t="s">
        <v>1663</v>
      </c>
      <c r="C772" s="3" t="s">
        <v>3191</v>
      </c>
      <c r="E772" s="417">
        <v>189.9</v>
      </c>
      <c r="F772" s="3" t="s">
        <v>3972</v>
      </c>
      <c r="G772" s="1">
        <v>14</v>
      </c>
      <c r="I772" s="418">
        <v>44816</v>
      </c>
      <c r="K772" s="3" t="s">
        <v>4625</v>
      </c>
      <c r="M772" s="555" t="s">
        <v>4625</v>
      </c>
      <c r="N772" s="553" t="s">
        <v>5034</v>
      </c>
      <c r="P772" s="17" t="s">
        <v>21</v>
      </c>
    </row>
    <row r="773" spans="1:16" x14ac:dyDescent="0.25">
      <c r="A773" s="17" t="s">
        <v>1931</v>
      </c>
      <c r="B773" s="3" t="s">
        <v>1932</v>
      </c>
      <c r="C773" s="3" t="s">
        <v>3331</v>
      </c>
      <c r="E773" s="417">
        <v>259.89999999999998</v>
      </c>
      <c r="F773" s="3" t="s">
        <v>4120</v>
      </c>
      <c r="G773" s="1" t="s">
        <v>3970</v>
      </c>
      <c r="I773" s="418">
        <v>44796</v>
      </c>
      <c r="K773" s="3" t="s">
        <v>4625</v>
      </c>
      <c r="M773" s="555" t="s">
        <v>4625</v>
      </c>
      <c r="N773" s="553" t="s">
        <v>5034</v>
      </c>
      <c r="P773" s="17" t="s">
        <v>21</v>
      </c>
    </row>
    <row r="774" spans="1:16" x14ac:dyDescent="0.25">
      <c r="A774" s="17" t="s">
        <v>1376</v>
      </c>
      <c r="B774" s="3" t="s">
        <v>1377</v>
      </c>
      <c r="C774" s="3" t="s">
        <v>3068</v>
      </c>
      <c r="E774" s="417">
        <v>340</v>
      </c>
      <c r="F774" s="3" t="s">
        <v>3826</v>
      </c>
      <c r="G774" s="1">
        <v>4</v>
      </c>
      <c r="I774" s="418">
        <v>44791</v>
      </c>
      <c r="J774" s="3" t="s">
        <v>4768</v>
      </c>
      <c r="K774" s="3" t="s">
        <v>4625</v>
      </c>
      <c r="M774" s="555" t="s">
        <v>4625</v>
      </c>
      <c r="N774" s="553" t="s">
        <v>5033</v>
      </c>
      <c r="P774" s="17" t="s">
        <v>27</v>
      </c>
    </row>
    <row r="775" spans="1:16" x14ac:dyDescent="0.25">
      <c r="A775" s="17" t="s">
        <v>1656</v>
      </c>
      <c r="B775" s="3" t="s">
        <v>1657</v>
      </c>
      <c r="C775" s="3" t="s">
        <v>3188</v>
      </c>
      <c r="E775" s="417">
        <v>209.89999999999998</v>
      </c>
      <c r="F775" s="3" t="s">
        <v>3967</v>
      </c>
      <c r="G775" s="1" t="s">
        <v>3968</v>
      </c>
      <c r="H775" s="1" t="s">
        <v>42</v>
      </c>
      <c r="I775" s="418">
        <v>44790</v>
      </c>
      <c r="J775" s="3" t="s">
        <v>4796</v>
      </c>
      <c r="K775" s="3" t="s">
        <v>4625</v>
      </c>
      <c r="M775" s="555" t="s">
        <v>4625</v>
      </c>
      <c r="N775" s="553" t="s">
        <v>5034</v>
      </c>
      <c r="P775" s="17" t="s">
        <v>21</v>
      </c>
    </row>
    <row r="776" spans="1:16" x14ac:dyDescent="0.25">
      <c r="A776" s="17" t="s">
        <v>1658</v>
      </c>
      <c r="B776" s="3" t="s">
        <v>1659</v>
      </c>
      <c r="C776" s="3" t="s">
        <v>3189</v>
      </c>
      <c r="E776" s="417">
        <v>219.89999999999998</v>
      </c>
      <c r="F776" s="3" t="s">
        <v>3969</v>
      </c>
      <c r="G776" s="1" t="s">
        <v>3970</v>
      </c>
      <c r="I776" s="418">
        <v>44768</v>
      </c>
      <c r="K776" s="3" t="s">
        <v>4625</v>
      </c>
      <c r="M776" s="555" t="s">
        <v>4625</v>
      </c>
      <c r="N776" s="553" t="s">
        <v>5034</v>
      </c>
      <c r="P776" s="17" t="s">
        <v>21</v>
      </c>
    </row>
    <row r="777" spans="1:16" x14ac:dyDescent="0.25">
      <c r="A777" s="17" t="s">
        <v>1616</v>
      </c>
      <c r="B777" s="3" t="s">
        <v>1617</v>
      </c>
      <c r="C777" s="3" t="s">
        <v>3172</v>
      </c>
      <c r="E777" s="417">
        <v>260</v>
      </c>
      <c r="F777" s="3" t="s">
        <v>3947</v>
      </c>
      <c r="G777" s="1">
        <v>1</v>
      </c>
      <c r="I777" s="418">
        <v>44762</v>
      </c>
      <c r="J777" s="3" t="s">
        <v>4730</v>
      </c>
      <c r="K777" s="3" t="s">
        <v>4625</v>
      </c>
      <c r="M777" s="555" t="s">
        <v>4625</v>
      </c>
      <c r="N777" s="553" t="s">
        <v>5033</v>
      </c>
      <c r="P777" s="17" t="s">
        <v>27</v>
      </c>
    </row>
    <row r="778" spans="1:16" x14ac:dyDescent="0.25">
      <c r="A778" s="17" t="s">
        <v>41</v>
      </c>
      <c r="B778" s="3" t="s">
        <v>1664</v>
      </c>
      <c r="C778" s="3" t="s">
        <v>3192</v>
      </c>
      <c r="E778" s="417">
        <v>99.9</v>
      </c>
      <c r="F778" s="3" t="s">
        <v>3973</v>
      </c>
      <c r="G778" s="1">
        <v>1</v>
      </c>
      <c r="I778" s="418">
        <v>44750</v>
      </c>
      <c r="K778" s="3" t="s">
        <v>4621</v>
      </c>
      <c r="M778" s="555" t="s">
        <v>4620</v>
      </c>
      <c r="N778" s="553" t="s">
        <v>39</v>
      </c>
      <c r="O778" s="3" t="s">
        <v>4703</v>
      </c>
      <c r="P778" s="17" t="s">
        <v>21</v>
      </c>
    </row>
    <row r="779" spans="1:16" x14ac:dyDescent="0.25">
      <c r="A779" s="17" t="s">
        <v>41</v>
      </c>
      <c r="B779" s="3" t="s">
        <v>1665</v>
      </c>
      <c r="C779" s="3" t="s">
        <v>3193</v>
      </c>
      <c r="E779" s="417">
        <v>99.9</v>
      </c>
      <c r="F779" s="3" t="s">
        <v>3974</v>
      </c>
      <c r="G779" s="1">
        <v>1</v>
      </c>
      <c r="I779" s="418">
        <v>44750</v>
      </c>
      <c r="K779" s="3" t="s">
        <v>4621</v>
      </c>
      <c r="M779" s="555" t="s">
        <v>4620</v>
      </c>
      <c r="N779" s="553" t="s">
        <v>39</v>
      </c>
      <c r="O779" s="3" t="s">
        <v>4703</v>
      </c>
      <c r="P779" s="17" t="s">
        <v>21</v>
      </c>
    </row>
    <row r="780" spans="1:16" x14ac:dyDescent="0.25">
      <c r="A780" s="17" t="s">
        <v>1626</v>
      </c>
      <c r="B780" s="3" t="s">
        <v>1627</v>
      </c>
      <c r="C780" s="3" t="s">
        <v>3175</v>
      </c>
      <c r="E780" s="417">
        <v>220</v>
      </c>
      <c r="F780" s="3" t="s">
        <v>3952</v>
      </c>
      <c r="G780" s="1">
        <v>1</v>
      </c>
      <c r="I780" s="418">
        <v>44740</v>
      </c>
      <c r="K780" s="3" t="s">
        <v>4625</v>
      </c>
      <c r="M780" s="555" t="s">
        <v>4625</v>
      </c>
      <c r="N780" s="553" t="s">
        <v>5033</v>
      </c>
      <c r="P780" s="17" t="s">
        <v>4710</v>
      </c>
    </row>
    <row r="781" spans="1:16" x14ac:dyDescent="0.25">
      <c r="A781" s="17" t="s">
        <v>1668</v>
      </c>
      <c r="B781" s="3" t="s">
        <v>1669</v>
      </c>
      <c r="C781" s="3" t="s">
        <v>3195</v>
      </c>
      <c r="E781" s="417">
        <v>219.89999999999998</v>
      </c>
      <c r="F781" s="3" t="s">
        <v>3976</v>
      </c>
      <c r="G781" s="1">
        <v>3</v>
      </c>
      <c r="I781" s="418">
        <v>44697</v>
      </c>
      <c r="K781" s="3" t="s">
        <v>4625</v>
      </c>
      <c r="M781" s="555" t="s">
        <v>4625</v>
      </c>
      <c r="N781" s="553" t="s">
        <v>5034</v>
      </c>
      <c r="P781" s="17" t="s">
        <v>21</v>
      </c>
    </row>
    <row r="782" spans="1:16" x14ac:dyDescent="0.25">
      <c r="A782" s="17" t="s">
        <v>1666</v>
      </c>
      <c r="B782" s="3" t="s">
        <v>1667</v>
      </c>
      <c r="C782" s="3" t="s">
        <v>3194</v>
      </c>
      <c r="E782" s="417">
        <v>239.89999999999998</v>
      </c>
      <c r="F782" s="3" t="s">
        <v>3975</v>
      </c>
      <c r="G782" s="1">
        <v>8</v>
      </c>
      <c r="I782" s="418">
        <v>44691</v>
      </c>
      <c r="K782" s="3" t="s">
        <v>4625</v>
      </c>
      <c r="M782" s="555" t="s">
        <v>4625</v>
      </c>
      <c r="N782" s="553" t="s">
        <v>5034</v>
      </c>
      <c r="P782" s="17" t="s">
        <v>21</v>
      </c>
    </row>
    <row r="783" spans="1:16" x14ac:dyDescent="0.25">
      <c r="A783" s="17" t="s">
        <v>1416</v>
      </c>
      <c r="B783" s="3" t="s">
        <v>1417</v>
      </c>
      <c r="C783" s="3" t="s">
        <v>3086</v>
      </c>
      <c r="E783" s="417">
        <v>260</v>
      </c>
      <c r="F783" s="3" t="s">
        <v>3846</v>
      </c>
      <c r="G783" s="1">
        <v>1</v>
      </c>
      <c r="I783" s="418">
        <v>44684</v>
      </c>
      <c r="J783" s="3" t="s">
        <v>4731</v>
      </c>
      <c r="K783" s="3" t="s">
        <v>4625</v>
      </c>
      <c r="M783" s="555" t="s">
        <v>4625</v>
      </c>
      <c r="N783" s="553" t="s">
        <v>5033</v>
      </c>
      <c r="P783" s="17" t="s">
        <v>27</v>
      </c>
    </row>
    <row r="784" spans="1:16" x14ac:dyDescent="0.25">
      <c r="A784" s="17" t="s">
        <v>1634</v>
      </c>
      <c r="B784" s="3" t="s">
        <v>1635</v>
      </c>
      <c r="C784" s="3" t="s">
        <v>3179</v>
      </c>
      <c r="E784" s="417">
        <v>190</v>
      </c>
      <c r="F784" s="3" t="s">
        <v>3956</v>
      </c>
      <c r="G784" s="1">
        <v>10</v>
      </c>
      <c r="I784" s="418">
        <v>44679</v>
      </c>
      <c r="J784" s="3" t="s">
        <v>4786</v>
      </c>
      <c r="K784" s="3" t="s">
        <v>4625</v>
      </c>
      <c r="M784" s="555" t="s">
        <v>4625</v>
      </c>
      <c r="N784" s="553" t="s">
        <v>5034</v>
      </c>
      <c r="P784" s="17" t="s">
        <v>26</v>
      </c>
    </row>
    <row r="785" spans="1:16" x14ac:dyDescent="0.25">
      <c r="A785" s="17" t="s">
        <v>1672</v>
      </c>
      <c r="B785" s="3" t="s">
        <v>1673</v>
      </c>
      <c r="C785" s="3" t="s">
        <v>3197</v>
      </c>
      <c r="E785" s="417">
        <v>189.89999999999998</v>
      </c>
      <c r="F785" s="3" t="s">
        <v>3978</v>
      </c>
      <c r="G785" s="1">
        <v>7</v>
      </c>
      <c r="I785" s="418">
        <v>44671</v>
      </c>
      <c r="K785" s="3" t="s">
        <v>4625</v>
      </c>
      <c r="M785" s="555" t="s">
        <v>4625</v>
      </c>
      <c r="N785" s="553" t="s">
        <v>5034</v>
      </c>
      <c r="P785" s="17" t="s">
        <v>21</v>
      </c>
    </row>
    <row r="786" spans="1:16" x14ac:dyDescent="0.25">
      <c r="A786" s="17" t="s">
        <v>1670</v>
      </c>
      <c r="B786" s="3" t="s">
        <v>1671</v>
      </c>
      <c r="C786" s="3" t="s">
        <v>3196</v>
      </c>
      <c r="E786" s="417">
        <v>279.89999999999998</v>
      </c>
      <c r="F786" s="3" t="s">
        <v>3977</v>
      </c>
      <c r="G786" s="1">
        <v>1</v>
      </c>
      <c r="I786" s="418">
        <v>44670</v>
      </c>
      <c r="K786" s="3" t="s">
        <v>4625</v>
      </c>
      <c r="M786" s="555" t="s">
        <v>4625</v>
      </c>
      <c r="N786" s="553" t="s">
        <v>5034</v>
      </c>
      <c r="P786" s="17" t="s">
        <v>21</v>
      </c>
    </row>
    <row r="787" spans="1:16" x14ac:dyDescent="0.25">
      <c r="A787" s="17" t="s">
        <v>1636</v>
      </c>
      <c r="B787" s="3" t="s">
        <v>1637</v>
      </c>
      <c r="C787" s="3" t="s">
        <v>3180</v>
      </c>
      <c r="E787" s="417">
        <v>199</v>
      </c>
      <c r="F787" s="3" t="s">
        <v>3957</v>
      </c>
      <c r="G787" s="1">
        <v>1</v>
      </c>
      <c r="I787" s="418">
        <v>44665</v>
      </c>
      <c r="J787" s="3" t="s">
        <v>4797</v>
      </c>
      <c r="K787" s="3" t="s">
        <v>4625</v>
      </c>
      <c r="M787" s="555" t="s">
        <v>4625</v>
      </c>
      <c r="N787" s="553" t="s">
        <v>5034</v>
      </c>
      <c r="P787" s="17" t="s">
        <v>26</v>
      </c>
    </row>
    <row r="788" spans="1:16" x14ac:dyDescent="0.25">
      <c r="A788" s="17" t="s">
        <v>1318</v>
      </c>
      <c r="B788" s="3" t="s">
        <v>1319</v>
      </c>
      <c r="C788" s="3" t="s">
        <v>3046</v>
      </c>
      <c r="E788" s="417">
        <v>289</v>
      </c>
      <c r="F788" s="3" t="s">
        <v>3797</v>
      </c>
      <c r="G788" s="1">
        <v>1</v>
      </c>
      <c r="I788" s="418">
        <v>44664</v>
      </c>
      <c r="J788" s="3" t="s">
        <v>4719</v>
      </c>
      <c r="K788" s="3" t="s">
        <v>4625</v>
      </c>
      <c r="M788" s="555" t="s">
        <v>4625</v>
      </c>
      <c r="N788" s="553" t="s">
        <v>5034</v>
      </c>
      <c r="P788" s="17" t="s">
        <v>27</v>
      </c>
    </row>
    <row r="789" spans="1:16" x14ac:dyDescent="0.25">
      <c r="A789" s="17" t="s">
        <v>1632</v>
      </c>
      <c r="B789" s="3" t="s">
        <v>1633</v>
      </c>
      <c r="C789" s="3" t="s">
        <v>3178</v>
      </c>
      <c r="E789" s="417">
        <v>398</v>
      </c>
      <c r="F789" s="3" t="s">
        <v>3955</v>
      </c>
      <c r="G789" s="1">
        <v>4</v>
      </c>
      <c r="I789" s="418">
        <v>44651</v>
      </c>
      <c r="J789" s="3" t="s">
        <v>4797</v>
      </c>
      <c r="K789" s="3" t="s">
        <v>4625</v>
      </c>
      <c r="M789" s="555" t="s">
        <v>4625</v>
      </c>
      <c r="N789" s="553" t="s">
        <v>5034</v>
      </c>
      <c r="P789" s="17" t="s">
        <v>26</v>
      </c>
    </row>
    <row r="790" spans="1:16" x14ac:dyDescent="0.25">
      <c r="A790" s="17" t="s">
        <v>1254</v>
      </c>
      <c r="B790" s="3" t="s">
        <v>1255</v>
      </c>
      <c r="C790" s="3" t="s">
        <v>3022</v>
      </c>
      <c r="E790" s="417">
        <v>250</v>
      </c>
      <c r="F790" s="3" t="s">
        <v>3765</v>
      </c>
      <c r="G790" s="1">
        <v>2</v>
      </c>
      <c r="I790" s="418">
        <v>44645</v>
      </c>
      <c r="J790" s="3" t="s">
        <v>4731</v>
      </c>
      <c r="K790" s="3" t="s">
        <v>4625</v>
      </c>
      <c r="M790" s="555" t="s">
        <v>4625</v>
      </c>
      <c r="N790" s="553" t="s">
        <v>5033</v>
      </c>
      <c r="P790" s="17" t="s">
        <v>27</v>
      </c>
    </row>
    <row r="791" spans="1:16" x14ac:dyDescent="0.25">
      <c r="A791" s="17" t="s">
        <v>1456</v>
      </c>
      <c r="B791" s="3" t="s">
        <v>1457</v>
      </c>
      <c r="C791" s="3" t="s">
        <v>3104</v>
      </c>
      <c r="E791" s="417">
        <v>250</v>
      </c>
      <c r="F791" s="3" t="s">
        <v>3866</v>
      </c>
      <c r="G791" s="1">
        <v>1</v>
      </c>
      <c r="I791" s="418">
        <v>44644</v>
      </c>
      <c r="J791" s="3" t="s">
        <v>4731</v>
      </c>
      <c r="K791" s="3" t="s">
        <v>4625</v>
      </c>
      <c r="M791" s="555" t="s">
        <v>4625</v>
      </c>
      <c r="N791" s="553" t="s">
        <v>5033</v>
      </c>
      <c r="P791" s="17" t="s">
        <v>27</v>
      </c>
    </row>
    <row r="792" spans="1:16" x14ac:dyDescent="0.25">
      <c r="A792" s="17" t="s">
        <v>1674</v>
      </c>
      <c r="B792" s="3" t="s">
        <v>1675</v>
      </c>
      <c r="C792" s="3" t="s">
        <v>3198</v>
      </c>
      <c r="E792" s="417">
        <v>229.89999999999998</v>
      </c>
      <c r="F792" s="3" t="s">
        <v>3979</v>
      </c>
      <c r="G792" s="1">
        <v>1</v>
      </c>
      <c r="I792" s="418">
        <v>44644</v>
      </c>
      <c r="K792" s="3" t="s">
        <v>4625</v>
      </c>
      <c r="M792" s="555" t="s">
        <v>4625</v>
      </c>
      <c r="N792" s="553" t="s">
        <v>5034</v>
      </c>
      <c r="P792" s="17" t="s">
        <v>21</v>
      </c>
    </row>
    <row r="793" spans="1:16" x14ac:dyDescent="0.25">
      <c r="A793" s="17" t="s">
        <v>1678</v>
      </c>
      <c r="B793" s="3" t="s">
        <v>1679</v>
      </c>
      <c r="C793" s="3" t="s">
        <v>3200</v>
      </c>
      <c r="E793" s="417">
        <v>139.9</v>
      </c>
      <c r="F793" s="3" t="s">
        <v>3981</v>
      </c>
      <c r="G793" s="1">
        <v>3</v>
      </c>
      <c r="I793" s="418">
        <v>44642</v>
      </c>
      <c r="J793" s="3" t="s">
        <v>4769</v>
      </c>
      <c r="K793" s="3" t="s">
        <v>4625</v>
      </c>
      <c r="M793" s="555" t="s">
        <v>4625</v>
      </c>
      <c r="N793" s="553" t="s">
        <v>5034</v>
      </c>
      <c r="P793" s="17" t="s">
        <v>21</v>
      </c>
    </row>
    <row r="794" spans="1:16" x14ac:dyDescent="0.25">
      <c r="A794" s="17" t="s">
        <v>1680</v>
      </c>
      <c r="B794" s="3" t="s">
        <v>1681</v>
      </c>
      <c r="C794" s="3" t="s">
        <v>3201</v>
      </c>
      <c r="E794" s="417">
        <v>139.9</v>
      </c>
      <c r="F794" s="3" t="s">
        <v>3982</v>
      </c>
      <c r="G794" s="1">
        <v>2</v>
      </c>
      <c r="I794" s="418">
        <v>44642</v>
      </c>
      <c r="J794" s="3" t="s">
        <v>4769</v>
      </c>
      <c r="K794" s="3" t="s">
        <v>4625</v>
      </c>
      <c r="M794" s="555" t="s">
        <v>4625</v>
      </c>
      <c r="N794" s="553" t="s">
        <v>5034</v>
      </c>
      <c r="P794" s="17" t="s">
        <v>21</v>
      </c>
    </row>
    <row r="795" spans="1:16" x14ac:dyDescent="0.25">
      <c r="A795" s="17" t="s">
        <v>1240</v>
      </c>
      <c r="B795" s="3" t="s">
        <v>1241</v>
      </c>
      <c r="C795" s="3" t="s">
        <v>3015</v>
      </c>
      <c r="E795" s="417">
        <v>250</v>
      </c>
      <c r="F795" s="3" t="s">
        <v>3758</v>
      </c>
      <c r="G795" s="1">
        <v>2</v>
      </c>
      <c r="I795" s="418">
        <v>44634</v>
      </c>
      <c r="J795" s="3" t="s">
        <v>4731</v>
      </c>
      <c r="K795" s="3" t="s">
        <v>4625</v>
      </c>
      <c r="M795" s="555" t="s">
        <v>4625</v>
      </c>
      <c r="N795" s="553" t="s">
        <v>5033</v>
      </c>
      <c r="P795" s="17" t="s">
        <v>27</v>
      </c>
    </row>
    <row r="796" spans="1:16" x14ac:dyDescent="0.25">
      <c r="A796" s="17" t="s">
        <v>1638</v>
      </c>
      <c r="B796" s="3" t="s">
        <v>1639</v>
      </c>
      <c r="C796" s="3" t="s">
        <v>3181</v>
      </c>
      <c r="E796" s="417">
        <v>300</v>
      </c>
      <c r="F796" s="3" t="s">
        <v>3958</v>
      </c>
      <c r="G796" s="1">
        <v>1</v>
      </c>
      <c r="I796" s="418">
        <v>44634</v>
      </c>
      <c r="K796" s="3" t="s">
        <v>4625</v>
      </c>
      <c r="M796" s="555" t="s">
        <v>4625</v>
      </c>
      <c r="N796" s="553" t="s">
        <v>5033</v>
      </c>
      <c r="P796" s="17" t="s">
        <v>808</v>
      </c>
    </row>
    <row r="797" spans="1:16" x14ac:dyDescent="0.25">
      <c r="A797" s="17" t="s">
        <v>1682</v>
      </c>
      <c r="B797" s="3" t="s">
        <v>1683</v>
      </c>
      <c r="C797" s="3" t="s">
        <v>3202</v>
      </c>
      <c r="E797" s="417">
        <v>294</v>
      </c>
      <c r="F797" s="3" t="s">
        <v>3983</v>
      </c>
      <c r="G797" s="1">
        <v>6</v>
      </c>
      <c r="I797" s="418">
        <v>44630</v>
      </c>
      <c r="K797" s="3" t="s">
        <v>4625</v>
      </c>
      <c r="M797" s="555" t="s">
        <v>4625</v>
      </c>
      <c r="N797" s="553" t="s">
        <v>5034</v>
      </c>
      <c r="P797" s="17" t="s">
        <v>21</v>
      </c>
    </row>
    <row r="798" spans="1:16" x14ac:dyDescent="0.25">
      <c r="A798" s="17" t="s">
        <v>1556</v>
      </c>
      <c r="B798" s="3" t="s">
        <v>1557</v>
      </c>
      <c r="C798" s="3" t="s">
        <v>3149</v>
      </c>
      <c r="E798" s="417">
        <v>294</v>
      </c>
      <c r="F798" s="3" t="s">
        <v>3917</v>
      </c>
      <c r="G798" s="1">
        <v>1</v>
      </c>
      <c r="I798" s="418">
        <v>44627</v>
      </c>
      <c r="J798" s="3" t="s">
        <v>4798</v>
      </c>
      <c r="K798" s="3" t="s">
        <v>4625</v>
      </c>
      <c r="M798" s="555" t="s">
        <v>4625</v>
      </c>
      <c r="N798" s="553" t="s">
        <v>5033</v>
      </c>
      <c r="P798" s="17" t="s">
        <v>27</v>
      </c>
    </row>
    <row r="799" spans="1:16" x14ac:dyDescent="0.25">
      <c r="A799" s="17" t="s">
        <v>1554</v>
      </c>
      <c r="B799" s="3" t="s">
        <v>1555</v>
      </c>
      <c r="C799" s="3" t="s">
        <v>3148</v>
      </c>
      <c r="E799" s="417">
        <v>260</v>
      </c>
      <c r="F799" s="3" t="s">
        <v>3916</v>
      </c>
      <c r="G799" s="1">
        <v>1</v>
      </c>
      <c r="I799" s="418">
        <v>44627</v>
      </c>
      <c r="J799" s="3" t="s">
        <v>4798</v>
      </c>
      <c r="K799" s="3" t="s">
        <v>4625</v>
      </c>
      <c r="M799" s="555" t="s">
        <v>4625</v>
      </c>
      <c r="N799" s="553" t="s">
        <v>5033</v>
      </c>
      <c r="P799" s="17" t="s">
        <v>27</v>
      </c>
    </row>
    <row r="800" spans="1:16" x14ac:dyDescent="0.25">
      <c r="A800" s="17" t="s">
        <v>1280</v>
      </c>
      <c r="B800" s="3" t="s">
        <v>1281</v>
      </c>
      <c r="C800" s="3" t="s">
        <v>3032</v>
      </c>
      <c r="E800" s="417">
        <v>269</v>
      </c>
      <c r="F800" s="3" t="s">
        <v>3778</v>
      </c>
      <c r="G800" s="1">
        <v>3</v>
      </c>
      <c r="I800" s="418">
        <v>44618</v>
      </c>
      <c r="J800" s="3" t="s">
        <v>4740</v>
      </c>
      <c r="K800" s="3" t="s">
        <v>4625</v>
      </c>
      <c r="M800" s="555" t="s">
        <v>4625</v>
      </c>
      <c r="N800" s="553" t="s">
        <v>5034</v>
      </c>
      <c r="P800" s="17" t="s">
        <v>27</v>
      </c>
    </row>
    <row r="801" spans="1:16" x14ac:dyDescent="0.25">
      <c r="A801" s="17" t="s">
        <v>1484</v>
      </c>
      <c r="B801" s="3" t="s">
        <v>1485</v>
      </c>
      <c r="C801" s="3" t="s">
        <v>3118</v>
      </c>
      <c r="E801" s="417">
        <v>250</v>
      </c>
      <c r="F801" s="3" t="s">
        <v>3880</v>
      </c>
      <c r="G801" s="1" t="s">
        <v>3881</v>
      </c>
      <c r="I801" s="418">
        <v>44613</v>
      </c>
      <c r="J801" s="3" t="s">
        <v>4799</v>
      </c>
      <c r="K801" s="3" t="s">
        <v>4621</v>
      </c>
      <c r="M801" s="555" t="s">
        <v>4621</v>
      </c>
      <c r="N801" s="553" t="s">
        <v>4621</v>
      </c>
      <c r="O801" s="3" t="s">
        <v>41</v>
      </c>
      <c r="P801" s="17" t="s">
        <v>808</v>
      </c>
    </row>
    <row r="802" spans="1:16" x14ac:dyDescent="0.25">
      <c r="A802" s="17" t="s">
        <v>1334</v>
      </c>
      <c r="B802" s="3" t="s">
        <v>1335</v>
      </c>
      <c r="C802" s="3" t="s">
        <v>3052</v>
      </c>
      <c r="E802" s="417">
        <v>250</v>
      </c>
      <c r="F802" s="3" t="s">
        <v>3805</v>
      </c>
      <c r="G802" s="1">
        <v>2</v>
      </c>
      <c r="I802" s="418">
        <v>44606</v>
      </c>
      <c r="J802" s="3" t="s">
        <v>4725</v>
      </c>
      <c r="K802" s="3" t="s">
        <v>4625</v>
      </c>
      <c r="M802" s="555" t="s">
        <v>4625</v>
      </c>
      <c r="N802" s="553" t="s">
        <v>5033</v>
      </c>
      <c r="P802" s="17" t="s">
        <v>27</v>
      </c>
    </row>
    <row r="803" spans="1:16" x14ac:dyDescent="0.25">
      <c r="A803" s="17" t="s">
        <v>1384</v>
      </c>
      <c r="B803" s="3" t="s">
        <v>1385</v>
      </c>
      <c r="C803" s="3" t="s">
        <v>3072</v>
      </c>
      <c r="E803" s="417">
        <v>250</v>
      </c>
      <c r="F803" s="3" t="s">
        <v>3830</v>
      </c>
      <c r="G803" s="1">
        <v>2</v>
      </c>
      <c r="I803" s="418">
        <v>44588</v>
      </c>
      <c r="J803" s="3" t="s">
        <v>4731</v>
      </c>
      <c r="K803" s="3" t="s">
        <v>4625</v>
      </c>
      <c r="M803" s="555" t="s">
        <v>4625</v>
      </c>
      <c r="N803" s="553" t="s">
        <v>5033</v>
      </c>
      <c r="P803" s="17" t="s">
        <v>27</v>
      </c>
    </row>
    <row r="804" spans="1:16" x14ac:dyDescent="0.25">
      <c r="A804" s="17" t="s">
        <v>1684</v>
      </c>
      <c r="B804" s="3" t="s">
        <v>1685</v>
      </c>
      <c r="C804" s="3" t="s">
        <v>3203</v>
      </c>
      <c r="E804" s="417">
        <v>259.89999999999998</v>
      </c>
      <c r="F804" s="3" t="s">
        <v>3984</v>
      </c>
      <c r="G804" s="1">
        <v>1</v>
      </c>
      <c r="I804" s="418">
        <v>44571</v>
      </c>
      <c r="K804" s="3" t="s">
        <v>4625</v>
      </c>
      <c r="M804" s="555" t="s">
        <v>4625</v>
      </c>
      <c r="N804" s="553" t="s">
        <v>5034</v>
      </c>
      <c r="P804" s="17" t="s">
        <v>21</v>
      </c>
    </row>
    <row r="805" spans="1:16" x14ac:dyDescent="0.25">
      <c r="A805" s="17" t="s">
        <v>1428</v>
      </c>
      <c r="B805" s="3" t="s">
        <v>1429</v>
      </c>
      <c r="C805" s="3" t="s">
        <v>3092</v>
      </c>
      <c r="E805" s="417">
        <v>240</v>
      </c>
      <c r="F805" s="3" t="s">
        <v>3852</v>
      </c>
      <c r="G805" s="1">
        <v>1</v>
      </c>
      <c r="I805" s="418">
        <v>44564</v>
      </c>
      <c r="J805" s="3" t="s">
        <v>4721</v>
      </c>
      <c r="K805" s="3" t="s">
        <v>4625</v>
      </c>
      <c r="M805" s="555" t="s">
        <v>4625</v>
      </c>
      <c r="N805" s="553" t="s">
        <v>5033</v>
      </c>
      <c r="P805" s="17" t="s">
        <v>27</v>
      </c>
    </row>
    <row r="806" spans="1:16" x14ac:dyDescent="0.25">
      <c r="A806" s="17" t="s">
        <v>1390</v>
      </c>
      <c r="B806" s="3" t="s">
        <v>1391</v>
      </c>
      <c r="C806" s="3" t="s">
        <v>3075</v>
      </c>
      <c r="E806" s="417">
        <v>259</v>
      </c>
      <c r="F806" s="3" t="s">
        <v>3833</v>
      </c>
      <c r="G806" s="1">
        <v>1</v>
      </c>
      <c r="I806" s="418">
        <v>44553</v>
      </c>
      <c r="J806" s="3" t="s">
        <v>4728</v>
      </c>
      <c r="K806" s="3" t="s">
        <v>4625</v>
      </c>
      <c r="M806" s="555" t="s">
        <v>4625</v>
      </c>
      <c r="N806" s="553" t="s">
        <v>5034</v>
      </c>
      <c r="P806" s="17" t="s">
        <v>27</v>
      </c>
    </row>
    <row r="807" spans="1:16" x14ac:dyDescent="0.25">
      <c r="A807" s="17" t="s">
        <v>1426</v>
      </c>
      <c r="B807" s="3" t="s">
        <v>1427</v>
      </c>
      <c r="C807" s="3" t="s">
        <v>3091</v>
      </c>
      <c r="E807" s="417">
        <v>240</v>
      </c>
      <c r="F807" s="3" t="s">
        <v>3851</v>
      </c>
      <c r="G807" s="1">
        <v>1</v>
      </c>
      <c r="I807" s="418">
        <v>44544</v>
      </c>
      <c r="J807" s="3" t="s">
        <v>4724</v>
      </c>
      <c r="K807" s="3" t="s">
        <v>4625</v>
      </c>
      <c r="M807" s="555" t="s">
        <v>4625</v>
      </c>
      <c r="N807" s="553" t="s">
        <v>5033</v>
      </c>
      <c r="P807" s="17" t="s">
        <v>27</v>
      </c>
    </row>
    <row r="808" spans="1:16" x14ac:dyDescent="0.25">
      <c r="A808" s="17" t="s">
        <v>1088</v>
      </c>
      <c r="B808" s="3" t="s">
        <v>1089</v>
      </c>
      <c r="C808" s="3" t="s">
        <v>2962</v>
      </c>
      <c r="E808" s="417">
        <v>249</v>
      </c>
      <c r="F808" s="3" t="s">
        <v>3682</v>
      </c>
      <c r="G808" s="1">
        <v>5</v>
      </c>
      <c r="I808" s="418">
        <v>44530</v>
      </c>
      <c r="J808" s="3" t="s">
        <v>4719</v>
      </c>
      <c r="K808" s="3" t="s">
        <v>4625</v>
      </c>
      <c r="M808" s="555" t="s">
        <v>4625</v>
      </c>
      <c r="N808" s="553" t="s">
        <v>5033</v>
      </c>
      <c r="P808" s="17" t="s">
        <v>27</v>
      </c>
    </row>
    <row r="809" spans="1:16" x14ac:dyDescent="0.25">
      <c r="A809" s="17" t="s">
        <v>1328</v>
      </c>
      <c r="B809" s="3" t="s">
        <v>1329</v>
      </c>
      <c r="C809" s="3" t="s">
        <v>3049</v>
      </c>
      <c r="E809" s="417">
        <v>260</v>
      </c>
      <c r="F809" s="3" t="s">
        <v>3802</v>
      </c>
      <c r="G809" s="1">
        <v>1</v>
      </c>
      <c r="I809" s="418">
        <v>44522</v>
      </c>
      <c r="J809" s="3" t="s">
        <v>4729</v>
      </c>
      <c r="K809" s="3" t="s">
        <v>4625</v>
      </c>
      <c r="M809" s="555" t="s">
        <v>4625</v>
      </c>
      <c r="N809" s="553" t="s">
        <v>5033</v>
      </c>
      <c r="P809" s="17" t="s">
        <v>27</v>
      </c>
    </row>
    <row r="810" spans="1:16" x14ac:dyDescent="0.25">
      <c r="A810" s="17" t="s">
        <v>1298</v>
      </c>
      <c r="B810" s="3" t="s">
        <v>1299</v>
      </c>
      <c r="C810" s="3" t="s">
        <v>3038</v>
      </c>
      <c r="E810" s="417">
        <v>249</v>
      </c>
      <c r="F810" s="3" t="s">
        <v>3787</v>
      </c>
      <c r="G810" s="1">
        <v>3</v>
      </c>
      <c r="I810" s="418">
        <v>44522</v>
      </c>
      <c r="J810" s="3" t="s">
        <v>4728</v>
      </c>
      <c r="K810" s="3" t="s">
        <v>4625</v>
      </c>
      <c r="M810" s="555" t="s">
        <v>4625</v>
      </c>
      <c r="N810" s="553" t="s">
        <v>5034</v>
      </c>
      <c r="P810" s="17" t="s">
        <v>27</v>
      </c>
    </row>
    <row r="811" spans="1:16" x14ac:dyDescent="0.25">
      <c r="A811" s="17" t="s">
        <v>1018</v>
      </c>
      <c r="B811" s="3" t="s">
        <v>1019</v>
      </c>
      <c r="C811" s="3" t="s">
        <v>2934</v>
      </c>
      <c r="E811" s="417">
        <v>260</v>
      </c>
      <c r="F811" s="3" t="s">
        <v>3647</v>
      </c>
      <c r="G811" s="1">
        <v>3</v>
      </c>
      <c r="I811" s="418">
        <v>44522</v>
      </c>
      <c r="J811" s="3" t="s">
        <v>4724</v>
      </c>
      <c r="K811" s="3" t="s">
        <v>4625</v>
      </c>
      <c r="M811" s="555" t="s">
        <v>4625</v>
      </c>
      <c r="N811" s="553" t="s">
        <v>5033</v>
      </c>
      <c r="P811" s="17" t="s">
        <v>27</v>
      </c>
    </row>
    <row r="812" spans="1:16" x14ac:dyDescent="0.25">
      <c r="A812" s="17" t="s">
        <v>1436</v>
      </c>
      <c r="B812" s="3" t="s">
        <v>1437</v>
      </c>
      <c r="C812" s="3" t="s">
        <v>3095</v>
      </c>
      <c r="E812" s="417">
        <v>240</v>
      </c>
      <c r="F812" s="3" t="s">
        <v>3856</v>
      </c>
      <c r="G812" s="1">
        <v>1</v>
      </c>
      <c r="I812" s="418">
        <v>44522</v>
      </c>
      <c r="J812" s="3" t="s">
        <v>4731</v>
      </c>
      <c r="K812" s="3" t="s">
        <v>4625</v>
      </c>
      <c r="M812" s="555" t="s">
        <v>4625</v>
      </c>
      <c r="N812" s="553" t="s">
        <v>5033</v>
      </c>
      <c r="P812" s="17" t="s">
        <v>27</v>
      </c>
    </row>
    <row r="813" spans="1:16" x14ac:dyDescent="0.25">
      <c r="A813" s="17" t="s">
        <v>1016</v>
      </c>
      <c r="B813" s="3" t="s">
        <v>1017</v>
      </c>
      <c r="C813" s="3" t="s">
        <v>2933</v>
      </c>
      <c r="E813" s="417">
        <v>249</v>
      </c>
      <c r="F813" s="3" t="s">
        <v>3646</v>
      </c>
      <c r="G813" s="1">
        <v>7</v>
      </c>
      <c r="I813" s="418">
        <v>44512</v>
      </c>
      <c r="J813" s="3" t="s">
        <v>4719</v>
      </c>
      <c r="K813" s="3" t="s">
        <v>4625</v>
      </c>
      <c r="M813" s="555" t="s">
        <v>4625</v>
      </c>
      <c r="N813" s="553" t="s">
        <v>5033</v>
      </c>
      <c r="P813" s="17" t="s">
        <v>27</v>
      </c>
    </row>
    <row r="814" spans="1:16" x14ac:dyDescent="0.25">
      <c r="A814" s="17" t="s">
        <v>1228</v>
      </c>
      <c r="B814" s="3" t="s">
        <v>1229</v>
      </c>
      <c r="C814" s="3" t="s">
        <v>3010</v>
      </c>
      <c r="E814" s="417">
        <v>260</v>
      </c>
      <c r="F814" s="3" t="s">
        <v>3752</v>
      </c>
      <c r="G814" s="1">
        <v>8</v>
      </c>
      <c r="I814" s="418">
        <v>44512</v>
      </c>
      <c r="K814" s="3" t="s">
        <v>4625</v>
      </c>
      <c r="M814" s="555" t="s">
        <v>4625</v>
      </c>
      <c r="N814" s="553" t="s">
        <v>5033</v>
      </c>
      <c r="P814" s="17" t="s">
        <v>27</v>
      </c>
    </row>
    <row r="815" spans="1:16" x14ac:dyDescent="0.25">
      <c r="A815" s="17" t="s">
        <v>1380</v>
      </c>
      <c r="B815" s="3" t="s">
        <v>1381</v>
      </c>
      <c r="C815" s="3" t="s">
        <v>3070</v>
      </c>
      <c r="E815" s="417">
        <v>240</v>
      </c>
      <c r="F815" s="3" t="s">
        <v>3828</v>
      </c>
      <c r="G815" s="1">
        <v>1</v>
      </c>
      <c r="I815" s="418">
        <v>44509</v>
      </c>
      <c r="J815" s="3" t="s">
        <v>4735</v>
      </c>
      <c r="K815" s="3" t="s">
        <v>4625</v>
      </c>
      <c r="M815" s="555" t="s">
        <v>4625</v>
      </c>
      <c r="N815" s="553" t="s">
        <v>5033</v>
      </c>
      <c r="P815" s="17" t="s">
        <v>27</v>
      </c>
    </row>
    <row r="816" spans="1:16" x14ac:dyDescent="0.25">
      <c r="A816" s="17" t="s">
        <v>1891</v>
      </c>
      <c r="B816" s="3" t="s">
        <v>1892</v>
      </c>
      <c r="C816" s="3" t="s">
        <v>3311</v>
      </c>
      <c r="E816" s="417">
        <v>107.97</v>
      </c>
      <c r="F816" s="3" t="s">
        <v>4100</v>
      </c>
      <c r="G816" s="1" t="s">
        <v>3968</v>
      </c>
      <c r="I816" s="418">
        <v>44508</v>
      </c>
      <c r="K816" s="3" t="s">
        <v>4621</v>
      </c>
      <c r="M816" s="555" t="s">
        <v>4620</v>
      </c>
      <c r="N816" s="553" t="s">
        <v>39</v>
      </c>
      <c r="O816" s="3" t="s">
        <v>4697</v>
      </c>
      <c r="P816" s="17" t="s">
        <v>21</v>
      </c>
    </row>
    <row r="817" spans="1:16" x14ac:dyDescent="0.25">
      <c r="A817" s="17" t="s">
        <v>1925</v>
      </c>
      <c r="B817" s="3" t="s">
        <v>1926</v>
      </c>
      <c r="C817" s="3" t="s">
        <v>3328</v>
      </c>
      <c r="E817" s="417">
        <v>344.97</v>
      </c>
      <c r="F817" s="3" t="s">
        <v>4117</v>
      </c>
      <c r="G817" s="1">
        <v>1</v>
      </c>
      <c r="I817" s="418">
        <v>44498</v>
      </c>
      <c r="K817" s="3" t="s">
        <v>4621</v>
      </c>
      <c r="M817" s="555" t="s">
        <v>4621</v>
      </c>
      <c r="N817" s="553" t="s">
        <v>4621</v>
      </c>
      <c r="O817" s="3" t="s">
        <v>41</v>
      </c>
      <c r="P817" s="17" t="s">
        <v>21</v>
      </c>
    </row>
    <row r="818" spans="1:16" x14ac:dyDescent="0.25">
      <c r="A818" s="17" t="s">
        <v>1919</v>
      </c>
      <c r="B818" s="3" t="s">
        <v>1920</v>
      </c>
      <c r="C818" s="3" t="s">
        <v>3325</v>
      </c>
      <c r="E818" s="417">
        <v>139.9</v>
      </c>
      <c r="F818" s="3" t="s">
        <v>4114</v>
      </c>
      <c r="G818" s="1" t="s">
        <v>4031</v>
      </c>
      <c r="I818" s="418">
        <v>44494</v>
      </c>
      <c r="J818" s="3" t="s">
        <v>4769</v>
      </c>
      <c r="K818" s="3" t="s">
        <v>4621</v>
      </c>
      <c r="M818" s="555" t="s">
        <v>4621</v>
      </c>
      <c r="N818" s="553" t="s">
        <v>4621</v>
      </c>
      <c r="O818" s="3" t="s">
        <v>41</v>
      </c>
      <c r="P818" s="17" t="s">
        <v>21</v>
      </c>
    </row>
    <row r="819" spans="1:16" x14ac:dyDescent="0.25">
      <c r="A819" s="17" t="s">
        <v>1568</v>
      </c>
      <c r="B819" s="3" t="s">
        <v>1569</v>
      </c>
      <c r="C819" s="3" t="s">
        <v>3153</v>
      </c>
      <c r="E819" s="417">
        <v>260</v>
      </c>
      <c r="F819" s="3" t="s">
        <v>3923</v>
      </c>
      <c r="G819" s="1">
        <v>1</v>
      </c>
      <c r="I819" s="418">
        <v>44494</v>
      </c>
      <c r="J819" s="3" t="s">
        <v>4768</v>
      </c>
      <c r="K819" s="3" t="s">
        <v>4625</v>
      </c>
      <c r="M819" s="555" t="s">
        <v>4625</v>
      </c>
      <c r="N819" s="553" t="s">
        <v>5033</v>
      </c>
      <c r="P819" s="17" t="s">
        <v>27</v>
      </c>
    </row>
    <row r="820" spans="1:16" x14ac:dyDescent="0.25">
      <c r="A820" s="17" t="s">
        <v>1450</v>
      </c>
      <c r="B820" s="3" t="s">
        <v>1451</v>
      </c>
      <c r="C820" s="3" t="s">
        <v>3101</v>
      </c>
      <c r="E820" s="417">
        <v>290</v>
      </c>
      <c r="F820" s="3" t="s">
        <v>3863</v>
      </c>
      <c r="G820" s="1">
        <v>3</v>
      </c>
      <c r="I820" s="418">
        <v>44487</v>
      </c>
      <c r="J820" s="3" t="s">
        <v>4772</v>
      </c>
      <c r="K820" s="3" t="s">
        <v>4625</v>
      </c>
      <c r="M820" s="555" t="s">
        <v>4625</v>
      </c>
      <c r="N820" s="553" t="s">
        <v>5033</v>
      </c>
      <c r="P820" s="17" t="s">
        <v>28</v>
      </c>
    </row>
    <row r="821" spans="1:16" x14ac:dyDescent="0.25">
      <c r="A821" s="17" t="s">
        <v>1118</v>
      </c>
      <c r="B821" s="3" t="s">
        <v>1119</v>
      </c>
      <c r="C821" s="3" t="s">
        <v>2973</v>
      </c>
      <c r="E821" s="417">
        <v>240</v>
      </c>
      <c r="F821" s="3" t="s">
        <v>3697</v>
      </c>
      <c r="G821" s="1">
        <v>2</v>
      </c>
      <c r="I821" s="418">
        <v>44487</v>
      </c>
      <c r="J821" s="3" t="s">
        <v>4752</v>
      </c>
      <c r="K821" s="3" t="s">
        <v>4625</v>
      </c>
      <c r="M821" s="555" t="s">
        <v>4625</v>
      </c>
      <c r="N821" s="553" t="s">
        <v>5033</v>
      </c>
      <c r="P821" s="17" t="s">
        <v>27</v>
      </c>
    </row>
    <row r="822" spans="1:16" x14ac:dyDescent="0.25">
      <c r="A822" s="17" t="s">
        <v>1909</v>
      </c>
      <c r="B822" s="3" t="s">
        <v>1910</v>
      </c>
      <c r="C822" s="3" t="s">
        <v>3320</v>
      </c>
      <c r="E822" s="417">
        <v>252</v>
      </c>
      <c r="F822" s="3" t="s">
        <v>4109</v>
      </c>
      <c r="G822" s="1" t="s">
        <v>4031</v>
      </c>
      <c r="I822" s="418">
        <v>44452</v>
      </c>
      <c r="K822" s="3" t="s">
        <v>4621</v>
      </c>
      <c r="M822" s="555" t="s">
        <v>4621</v>
      </c>
      <c r="N822" s="553" t="s">
        <v>4621</v>
      </c>
      <c r="O822" s="3" t="s">
        <v>41</v>
      </c>
      <c r="P822" s="17" t="s">
        <v>21</v>
      </c>
    </row>
    <row r="823" spans="1:16" x14ac:dyDescent="0.25">
      <c r="A823" s="17" t="s">
        <v>1921</v>
      </c>
      <c r="B823" s="3" t="s">
        <v>1922</v>
      </c>
      <c r="C823" s="3" t="s">
        <v>3326</v>
      </c>
      <c r="E823" s="417">
        <v>189.9</v>
      </c>
      <c r="F823" s="3" t="s">
        <v>4115</v>
      </c>
      <c r="G823" s="1">
        <v>1</v>
      </c>
      <c r="I823" s="418">
        <v>44452</v>
      </c>
      <c r="K823" s="3" t="s">
        <v>4621</v>
      </c>
      <c r="M823" s="555" t="s">
        <v>4620</v>
      </c>
      <c r="N823" s="553" t="s">
        <v>39</v>
      </c>
      <c r="O823" s="3" t="s">
        <v>4702</v>
      </c>
      <c r="P823" s="17" t="s">
        <v>21</v>
      </c>
    </row>
    <row r="824" spans="1:16" x14ac:dyDescent="0.25">
      <c r="A824" s="17" t="s">
        <v>1362</v>
      </c>
      <c r="B824" s="3" t="s">
        <v>1363</v>
      </c>
      <c r="C824" s="3" t="s">
        <v>3062</v>
      </c>
      <c r="E824" s="417">
        <v>380</v>
      </c>
      <c r="F824" s="3" t="s">
        <v>3819</v>
      </c>
      <c r="G824" s="1">
        <v>2</v>
      </c>
      <c r="I824" s="418">
        <v>44452</v>
      </c>
      <c r="J824" s="3" t="s">
        <v>4773</v>
      </c>
      <c r="K824" s="3" t="s">
        <v>4625</v>
      </c>
      <c r="M824" s="555" t="s">
        <v>4625</v>
      </c>
      <c r="N824" s="553" t="s">
        <v>5034</v>
      </c>
      <c r="P824" s="17" t="s">
        <v>27</v>
      </c>
    </row>
    <row r="825" spans="1:16" x14ac:dyDescent="0.25">
      <c r="A825" s="17" t="s">
        <v>1923</v>
      </c>
      <c r="B825" s="3" t="s">
        <v>1924</v>
      </c>
      <c r="C825" s="3" t="s">
        <v>3327</v>
      </c>
      <c r="E825" s="417">
        <v>159.9</v>
      </c>
      <c r="F825" s="3" t="s">
        <v>4116</v>
      </c>
      <c r="G825" s="1" t="s">
        <v>3968</v>
      </c>
      <c r="I825" s="418">
        <v>44432</v>
      </c>
      <c r="J825" s="3" t="s">
        <v>4769</v>
      </c>
      <c r="K825" s="3" t="s">
        <v>4621</v>
      </c>
      <c r="M825" s="555" t="s">
        <v>4621</v>
      </c>
      <c r="N825" s="553" t="s">
        <v>4621</v>
      </c>
      <c r="O825" s="3" t="s">
        <v>41</v>
      </c>
      <c r="P825" s="17" t="s">
        <v>21</v>
      </c>
    </row>
    <row r="826" spans="1:16" x14ac:dyDescent="0.25">
      <c r="A826" s="17" t="s">
        <v>1392</v>
      </c>
      <c r="B826" s="3" t="s">
        <v>1393</v>
      </c>
      <c r="C826" s="3" t="s">
        <v>3076</v>
      </c>
      <c r="E826" s="417">
        <v>259</v>
      </c>
      <c r="F826" s="3" t="s">
        <v>3834</v>
      </c>
      <c r="G826" s="1">
        <v>1</v>
      </c>
      <c r="I826" s="418">
        <v>44426</v>
      </c>
      <c r="J826" s="3" t="s">
        <v>4728</v>
      </c>
      <c r="K826" s="3" t="s">
        <v>4625</v>
      </c>
      <c r="M826" s="555" t="s">
        <v>4625</v>
      </c>
      <c r="N826" s="553" t="s">
        <v>5034</v>
      </c>
      <c r="P826" s="17" t="s">
        <v>27</v>
      </c>
    </row>
    <row r="827" spans="1:16" x14ac:dyDescent="0.25">
      <c r="A827" s="17" t="s">
        <v>1917</v>
      </c>
      <c r="B827" s="3" t="s">
        <v>1918</v>
      </c>
      <c r="C827" s="3" t="s">
        <v>3324</v>
      </c>
      <c r="E827" s="417">
        <v>189.9</v>
      </c>
      <c r="F827" s="3" t="s">
        <v>4113</v>
      </c>
      <c r="G827" s="1">
        <v>10</v>
      </c>
      <c r="I827" s="418">
        <v>44425</v>
      </c>
      <c r="K827" s="3" t="s">
        <v>4621</v>
      </c>
      <c r="M827" s="555" t="s">
        <v>4621</v>
      </c>
      <c r="N827" s="553" t="s">
        <v>4621</v>
      </c>
      <c r="O827" s="3" t="s">
        <v>41</v>
      </c>
      <c r="P827" s="17" t="s">
        <v>21</v>
      </c>
    </row>
    <row r="828" spans="1:16" x14ac:dyDescent="0.25">
      <c r="A828" s="17" t="s">
        <v>1418</v>
      </c>
      <c r="B828" s="3" t="s">
        <v>1419</v>
      </c>
      <c r="C828" s="3" t="s">
        <v>3087</v>
      </c>
      <c r="E828" s="417">
        <v>249</v>
      </c>
      <c r="F828" s="3" t="s">
        <v>3847</v>
      </c>
      <c r="G828" s="1">
        <v>1</v>
      </c>
      <c r="I828" s="418">
        <v>44410</v>
      </c>
      <c r="J828" s="3" t="s">
        <v>4719</v>
      </c>
      <c r="K828" s="3" t="s">
        <v>4625</v>
      </c>
      <c r="M828" s="555" t="s">
        <v>4625</v>
      </c>
      <c r="N828" s="553" t="s">
        <v>5034</v>
      </c>
      <c r="P828" s="17" t="s">
        <v>27</v>
      </c>
    </row>
    <row r="829" spans="1:16" x14ac:dyDescent="0.25">
      <c r="A829" s="17" t="s">
        <v>1180</v>
      </c>
      <c r="B829" s="3" t="s">
        <v>1181</v>
      </c>
      <c r="C829" s="3" t="s">
        <v>2991</v>
      </c>
      <c r="E829" s="417">
        <v>220</v>
      </c>
      <c r="F829" s="3" t="s">
        <v>3728</v>
      </c>
      <c r="G829" s="1">
        <v>2</v>
      </c>
      <c r="I829" s="418">
        <v>44400</v>
      </c>
      <c r="J829" s="3" t="s">
        <v>4724</v>
      </c>
      <c r="K829" s="3" t="s">
        <v>4625</v>
      </c>
      <c r="M829" s="555" t="s">
        <v>4625</v>
      </c>
      <c r="N829" s="553" t="s">
        <v>5033</v>
      </c>
      <c r="P829" s="17" t="s">
        <v>27</v>
      </c>
    </row>
    <row r="830" spans="1:16" x14ac:dyDescent="0.25">
      <c r="A830" s="17" t="s">
        <v>1564</v>
      </c>
      <c r="B830" s="3" t="s">
        <v>1565</v>
      </c>
      <c r="C830" s="3" t="s">
        <v>3152</v>
      </c>
      <c r="E830" s="417">
        <v>220</v>
      </c>
      <c r="F830" s="3" t="s">
        <v>3921</v>
      </c>
      <c r="G830" s="1">
        <v>1</v>
      </c>
      <c r="I830" s="418">
        <v>44400</v>
      </c>
      <c r="J830" s="3" t="s">
        <v>4730</v>
      </c>
      <c r="K830" s="3" t="s">
        <v>4625</v>
      </c>
      <c r="M830" s="555" t="s">
        <v>4625</v>
      </c>
      <c r="N830" s="553" t="s">
        <v>5033</v>
      </c>
      <c r="P830" s="17" t="s">
        <v>27</v>
      </c>
    </row>
    <row r="831" spans="1:16" x14ac:dyDescent="0.25">
      <c r="A831" s="17" t="s">
        <v>1913</v>
      </c>
      <c r="B831" s="3" t="s">
        <v>1914</v>
      </c>
      <c r="C831" s="3" t="s">
        <v>3322</v>
      </c>
      <c r="E831" s="417">
        <v>139.9</v>
      </c>
      <c r="F831" s="3" t="s">
        <v>4111</v>
      </c>
      <c r="G831" s="1" t="s">
        <v>3968</v>
      </c>
      <c r="I831" s="418">
        <v>44398</v>
      </c>
      <c r="J831" s="3" t="s">
        <v>4769</v>
      </c>
      <c r="K831" s="3" t="s">
        <v>4621</v>
      </c>
      <c r="M831" s="555" t="s">
        <v>4621</v>
      </c>
      <c r="N831" s="553" t="s">
        <v>4621</v>
      </c>
      <c r="O831" s="3" t="s">
        <v>41</v>
      </c>
      <c r="P831" s="17" t="s">
        <v>21</v>
      </c>
    </row>
    <row r="832" spans="1:16" x14ac:dyDescent="0.25">
      <c r="A832" s="17" t="s">
        <v>1530</v>
      </c>
      <c r="B832" s="3" t="s">
        <v>1531</v>
      </c>
      <c r="C832" s="3" t="s">
        <v>3139</v>
      </c>
      <c r="E832" s="417">
        <v>390</v>
      </c>
      <c r="F832" s="3" t="s">
        <v>3904</v>
      </c>
      <c r="G832" s="1">
        <v>1</v>
      </c>
      <c r="I832" s="418">
        <v>44382</v>
      </c>
      <c r="K832" s="3" t="s">
        <v>4625</v>
      </c>
      <c r="M832" s="555" t="s">
        <v>4625</v>
      </c>
      <c r="N832" s="553" t="s">
        <v>5033</v>
      </c>
      <c r="P832" s="17" t="s">
        <v>27</v>
      </c>
    </row>
    <row r="833" spans="1:16" x14ac:dyDescent="0.25">
      <c r="A833" s="17" t="s">
        <v>1358</v>
      </c>
      <c r="B833" s="3" t="s">
        <v>1359</v>
      </c>
      <c r="C833" s="3" t="s">
        <v>3060</v>
      </c>
      <c r="E833" s="417">
        <v>260</v>
      </c>
      <c r="F833" s="3" t="s">
        <v>3817</v>
      </c>
      <c r="G833" s="1">
        <v>1</v>
      </c>
      <c r="I833" s="418">
        <v>44370</v>
      </c>
      <c r="J833" s="3" t="s">
        <v>4724</v>
      </c>
      <c r="K833" s="3" t="s">
        <v>4625</v>
      </c>
      <c r="M833" s="555" t="s">
        <v>4625</v>
      </c>
      <c r="N833" s="553" t="s">
        <v>5033</v>
      </c>
      <c r="P833" s="17" t="s">
        <v>27</v>
      </c>
    </row>
    <row r="834" spans="1:16" x14ac:dyDescent="0.25">
      <c r="A834" s="17" t="s">
        <v>1394</v>
      </c>
      <c r="B834" s="3" t="s">
        <v>1395</v>
      </c>
      <c r="C834" s="3" t="s">
        <v>3077</v>
      </c>
      <c r="E834" s="417">
        <v>220</v>
      </c>
      <c r="F834" s="3" t="s">
        <v>3835</v>
      </c>
      <c r="G834" s="1">
        <v>1</v>
      </c>
      <c r="I834" s="418">
        <v>44370</v>
      </c>
      <c r="J834" s="3" t="s">
        <v>4725</v>
      </c>
      <c r="K834" s="3" t="s">
        <v>4625</v>
      </c>
      <c r="M834" s="555" t="s">
        <v>4625</v>
      </c>
      <c r="N834" s="553" t="s">
        <v>5033</v>
      </c>
      <c r="P834" s="17" t="s">
        <v>27</v>
      </c>
    </row>
    <row r="835" spans="1:16" x14ac:dyDescent="0.25">
      <c r="A835" s="17" t="s">
        <v>1907</v>
      </c>
      <c r="B835" s="3" t="s">
        <v>1908</v>
      </c>
      <c r="C835" s="3" t="s">
        <v>3319</v>
      </c>
      <c r="E835" s="417">
        <v>169.9</v>
      </c>
      <c r="F835" s="3" t="s">
        <v>4108</v>
      </c>
      <c r="G835" s="1" t="s">
        <v>3968</v>
      </c>
      <c r="I835" s="418">
        <v>44363</v>
      </c>
      <c r="K835" s="3" t="s">
        <v>4621</v>
      </c>
      <c r="M835" s="555" t="s">
        <v>4621</v>
      </c>
      <c r="N835" s="553" t="s">
        <v>4621</v>
      </c>
      <c r="O835" s="3" t="s">
        <v>41</v>
      </c>
      <c r="P835" s="17" t="s">
        <v>21</v>
      </c>
    </row>
    <row r="836" spans="1:16" x14ac:dyDescent="0.25">
      <c r="A836" s="17" t="s">
        <v>1911</v>
      </c>
      <c r="B836" s="3" t="s">
        <v>1912</v>
      </c>
      <c r="C836" s="3" t="s">
        <v>3321</v>
      </c>
      <c r="E836" s="417">
        <v>71.97</v>
      </c>
      <c r="F836" s="3" t="s">
        <v>4110</v>
      </c>
      <c r="G836" s="1" t="s">
        <v>3968</v>
      </c>
      <c r="I836" s="418">
        <v>44362</v>
      </c>
      <c r="K836" s="3" t="s">
        <v>4621</v>
      </c>
      <c r="M836" s="555" t="s">
        <v>4621</v>
      </c>
      <c r="N836" s="553" t="s">
        <v>4621</v>
      </c>
      <c r="O836" s="3" t="s">
        <v>41</v>
      </c>
      <c r="P836" s="17" t="s">
        <v>21</v>
      </c>
    </row>
    <row r="837" spans="1:16" x14ac:dyDescent="0.25">
      <c r="A837" s="17" t="s">
        <v>1324</v>
      </c>
      <c r="B837" s="3" t="s">
        <v>1325</v>
      </c>
      <c r="C837" s="3" t="s">
        <v>3047</v>
      </c>
      <c r="E837" s="417">
        <v>280</v>
      </c>
      <c r="F837" s="3" t="s">
        <v>3800</v>
      </c>
      <c r="G837" s="1">
        <v>2</v>
      </c>
      <c r="I837" s="418">
        <v>44344</v>
      </c>
      <c r="J837" s="3" t="s">
        <v>4759</v>
      </c>
      <c r="K837" s="3" t="s">
        <v>4621</v>
      </c>
      <c r="M837" s="555" t="s">
        <v>4620</v>
      </c>
      <c r="N837" s="553" t="s">
        <v>39</v>
      </c>
      <c r="O837" s="3" t="s">
        <v>4706</v>
      </c>
      <c r="P837" s="17" t="s">
        <v>27</v>
      </c>
    </row>
    <row r="838" spans="1:16" x14ac:dyDescent="0.25">
      <c r="A838" s="17" t="s">
        <v>1424</v>
      </c>
      <c r="B838" s="3" t="s">
        <v>1425</v>
      </c>
      <c r="C838" s="3" t="s">
        <v>3090</v>
      </c>
      <c r="E838" s="417">
        <v>240</v>
      </c>
      <c r="F838" s="3" t="s">
        <v>3850</v>
      </c>
      <c r="G838" s="1">
        <v>1</v>
      </c>
      <c r="I838" s="418">
        <v>44344</v>
      </c>
      <c r="J838" s="3" t="s">
        <v>4731</v>
      </c>
      <c r="K838" s="3" t="s">
        <v>4625</v>
      </c>
      <c r="M838" s="555" t="s">
        <v>4625</v>
      </c>
      <c r="N838" s="553" t="s">
        <v>5033</v>
      </c>
      <c r="P838" s="17" t="s">
        <v>27</v>
      </c>
    </row>
    <row r="839" spans="1:16" x14ac:dyDescent="0.25">
      <c r="A839" s="17" t="s">
        <v>2156</v>
      </c>
      <c r="B839" s="3" t="s">
        <v>2157</v>
      </c>
      <c r="C839" s="3" t="s">
        <v>3422</v>
      </c>
      <c r="E839" s="417">
        <v>448.6</v>
      </c>
      <c r="F839" s="3" t="s">
        <v>4234</v>
      </c>
      <c r="G839" s="1">
        <v>1</v>
      </c>
      <c r="I839" s="418">
        <v>44317</v>
      </c>
      <c r="J839" s="3" t="s">
        <v>4764</v>
      </c>
      <c r="K839" s="3" t="s">
        <v>4625</v>
      </c>
      <c r="M839" s="555" t="s">
        <v>4625</v>
      </c>
      <c r="N839" s="553" t="s">
        <v>5033</v>
      </c>
      <c r="P839" s="17" t="s">
        <v>24</v>
      </c>
    </row>
    <row r="840" spans="1:16" x14ac:dyDescent="0.25">
      <c r="A840" s="17" t="s">
        <v>1903</v>
      </c>
      <c r="B840" s="3" t="s">
        <v>1904</v>
      </c>
      <c r="C840" s="3" t="s">
        <v>3317</v>
      </c>
      <c r="E840" s="417">
        <v>339.9</v>
      </c>
      <c r="F840" s="3" t="s">
        <v>4106</v>
      </c>
      <c r="G840" s="1">
        <v>4</v>
      </c>
      <c r="I840" s="418">
        <v>44313</v>
      </c>
      <c r="K840" s="3" t="s">
        <v>4621</v>
      </c>
      <c r="M840" s="555" t="s">
        <v>4620</v>
      </c>
      <c r="N840" s="553" t="s">
        <v>39</v>
      </c>
      <c r="O840" s="3" t="s">
        <v>4697</v>
      </c>
      <c r="P840" s="17" t="s">
        <v>21</v>
      </c>
    </row>
    <row r="841" spans="1:16" x14ac:dyDescent="0.25">
      <c r="A841" s="17" t="s">
        <v>1887</v>
      </c>
      <c r="B841" s="3" t="s">
        <v>1888</v>
      </c>
      <c r="C841" s="3" t="s">
        <v>3309</v>
      </c>
      <c r="E841" s="417">
        <v>139.9</v>
      </c>
      <c r="F841" s="3" t="s">
        <v>4098</v>
      </c>
      <c r="G841" s="1" t="s">
        <v>3968</v>
      </c>
      <c r="I841" s="418">
        <v>44313</v>
      </c>
      <c r="J841" s="3" t="s">
        <v>4769</v>
      </c>
      <c r="K841" s="3" t="s">
        <v>4621</v>
      </c>
      <c r="M841" s="555" t="s">
        <v>4621</v>
      </c>
      <c r="N841" s="553" t="s">
        <v>4621</v>
      </c>
      <c r="O841" s="3" t="s">
        <v>41</v>
      </c>
      <c r="P841" s="17" t="s">
        <v>21</v>
      </c>
    </row>
    <row r="842" spans="1:16" x14ac:dyDescent="0.25">
      <c r="A842" s="17" t="s">
        <v>1901</v>
      </c>
      <c r="B842" s="3" t="s">
        <v>1902</v>
      </c>
      <c r="C842" s="3" t="s">
        <v>3316</v>
      </c>
      <c r="E842" s="417">
        <v>219.9</v>
      </c>
      <c r="F842" s="3" t="s">
        <v>4105</v>
      </c>
      <c r="G842" s="1" t="s">
        <v>3970</v>
      </c>
      <c r="I842" s="418">
        <v>44309</v>
      </c>
      <c r="K842" s="3" t="s">
        <v>4621</v>
      </c>
      <c r="M842" s="555" t="s">
        <v>4621</v>
      </c>
      <c r="N842" s="553" t="s">
        <v>4621</v>
      </c>
      <c r="O842" s="3" t="s">
        <v>41</v>
      </c>
      <c r="P842" s="17" t="s">
        <v>21</v>
      </c>
    </row>
    <row r="843" spans="1:16" x14ac:dyDescent="0.25">
      <c r="A843" s="17" t="s">
        <v>1378</v>
      </c>
      <c r="B843" s="3" t="s">
        <v>1379</v>
      </c>
      <c r="C843" s="3" t="s">
        <v>3069</v>
      </c>
      <c r="E843" s="417">
        <v>240</v>
      </c>
      <c r="F843" s="3" t="s">
        <v>3827</v>
      </c>
      <c r="G843" s="1">
        <v>3</v>
      </c>
      <c r="I843" s="418">
        <v>44308</v>
      </c>
      <c r="J843" s="3" t="s">
        <v>4768</v>
      </c>
      <c r="K843" s="3" t="s">
        <v>4625</v>
      </c>
      <c r="M843" s="555" t="s">
        <v>4625</v>
      </c>
      <c r="N843" s="553" t="s">
        <v>5033</v>
      </c>
      <c r="P843" s="17" t="s">
        <v>27</v>
      </c>
    </row>
    <row r="844" spans="1:16" x14ac:dyDescent="0.25">
      <c r="A844" s="17" t="s">
        <v>1230</v>
      </c>
      <c r="B844" s="3" t="s">
        <v>1231</v>
      </c>
      <c r="C844" s="3" t="s">
        <v>3011</v>
      </c>
      <c r="E844" s="417">
        <v>219</v>
      </c>
      <c r="F844" s="3" t="s">
        <v>3753</v>
      </c>
      <c r="G844" s="1">
        <v>2</v>
      </c>
      <c r="I844" s="418">
        <v>44305</v>
      </c>
      <c r="J844" s="3" t="s">
        <v>4752</v>
      </c>
      <c r="K844" s="3" t="s">
        <v>4625</v>
      </c>
      <c r="M844" s="555" t="s">
        <v>4625</v>
      </c>
      <c r="N844" s="553" t="s">
        <v>5033</v>
      </c>
      <c r="P844" s="17" t="s">
        <v>27</v>
      </c>
    </row>
    <row r="845" spans="1:16" x14ac:dyDescent="0.25">
      <c r="A845" s="17" t="s">
        <v>1124</v>
      </c>
      <c r="B845" s="3" t="s">
        <v>1125</v>
      </c>
      <c r="C845" s="3" t="s">
        <v>2975</v>
      </c>
      <c r="E845" s="417">
        <v>260</v>
      </c>
      <c r="F845" s="3" t="s">
        <v>3700</v>
      </c>
      <c r="G845" s="1">
        <v>3</v>
      </c>
      <c r="I845" s="418">
        <v>44305</v>
      </c>
      <c r="J845" s="3" t="s">
        <v>4729</v>
      </c>
      <c r="K845" s="3" t="s">
        <v>4625</v>
      </c>
      <c r="M845" s="555" t="s">
        <v>4625</v>
      </c>
      <c r="N845" s="553" t="s">
        <v>5033</v>
      </c>
      <c r="P845" s="17" t="s">
        <v>27</v>
      </c>
    </row>
    <row r="846" spans="1:16" x14ac:dyDescent="0.25">
      <c r="A846" s="17" t="s">
        <v>1899</v>
      </c>
      <c r="B846" s="3" t="s">
        <v>1900</v>
      </c>
      <c r="C846" s="3" t="s">
        <v>3315</v>
      </c>
      <c r="E846" s="417">
        <v>289.89999999999998</v>
      </c>
      <c r="F846" s="3" t="s">
        <v>4104</v>
      </c>
      <c r="G846" s="1">
        <v>1</v>
      </c>
      <c r="I846" s="418">
        <v>44300</v>
      </c>
      <c r="K846" s="3" t="s">
        <v>4621</v>
      </c>
      <c r="M846" s="555" t="s">
        <v>4621</v>
      </c>
      <c r="N846" s="553" t="s">
        <v>4621</v>
      </c>
      <c r="O846" s="3" t="s">
        <v>41</v>
      </c>
      <c r="P846" s="17" t="s">
        <v>21</v>
      </c>
    </row>
    <row r="847" spans="1:16" x14ac:dyDescent="0.25">
      <c r="A847" s="17" t="s">
        <v>1893</v>
      </c>
      <c r="B847" s="3" t="s">
        <v>1894</v>
      </c>
      <c r="C847" s="3" t="s">
        <v>3312</v>
      </c>
      <c r="E847" s="417">
        <v>65.97</v>
      </c>
      <c r="F847" s="3" t="s">
        <v>4101</v>
      </c>
      <c r="G847" s="1" t="s">
        <v>3968</v>
      </c>
      <c r="I847" s="418">
        <v>44299</v>
      </c>
      <c r="K847" s="3" t="s">
        <v>4621</v>
      </c>
      <c r="M847" s="555" t="s">
        <v>4620</v>
      </c>
      <c r="N847" s="553" t="s">
        <v>39</v>
      </c>
      <c r="O847" s="3" t="s">
        <v>4703</v>
      </c>
      <c r="P847" s="17" t="s">
        <v>21</v>
      </c>
    </row>
    <row r="848" spans="1:16" x14ac:dyDescent="0.25">
      <c r="A848" s="17" t="s">
        <v>1885</v>
      </c>
      <c r="B848" s="3" t="s">
        <v>1886</v>
      </c>
      <c r="C848" s="3" t="s">
        <v>3308</v>
      </c>
      <c r="E848" s="417">
        <v>284.97000000000003</v>
      </c>
      <c r="F848" s="3" t="s">
        <v>4097</v>
      </c>
      <c r="G848" s="1" t="s">
        <v>3970</v>
      </c>
      <c r="I848" s="418">
        <v>44293</v>
      </c>
      <c r="K848" s="3" t="s">
        <v>4621</v>
      </c>
      <c r="M848" s="555" t="s">
        <v>4621</v>
      </c>
      <c r="N848" s="553" t="s">
        <v>4621</v>
      </c>
      <c r="O848" s="3" t="s">
        <v>41</v>
      </c>
      <c r="P848" s="17" t="s">
        <v>21</v>
      </c>
    </row>
    <row r="849" spans="1:16" x14ac:dyDescent="0.25">
      <c r="A849" s="17" t="s">
        <v>1881</v>
      </c>
      <c r="B849" s="3" t="s">
        <v>1882</v>
      </c>
      <c r="C849" s="3" t="s">
        <v>3306</v>
      </c>
      <c r="E849" s="417">
        <v>71.97</v>
      </c>
      <c r="F849" s="3" t="s">
        <v>4095</v>
      </c>
      <c r="G849" s="1" t="s">
        <v>4056</v>
      </c>
      <c r="I849" s="418">
        <v>44285</v>
      </c>
      <c r="K849" s="3" t="s">
        <v>4621</v>
      </c>
      <c r="M849" s="555" t="s">
        <v>4621</v>
      </c>
      <c r="N849" s="553" t="s">
        <v>4621</v>
      </c>
      <c r="O849" s="3" t="s">
        <v>41</v>
      </c>
      <c r="P849" s="17" t="s">
        <v>21</v>
      </c>
    </row>
    <row r="850" spans="1:16" x14ac:dyDescent="0.25">
      <c r="A850" s="17" t="s">
        <v>1869</v>
      </c>
      <c r="B850" s="3" t="s">
        <v>1870</v>
      </c>
      <c r="C850" s="3" t="s">
        <v>3300</v>
      </c>
      <c r="E850" s="417">
        <v>289.89999999999998</v>
      </c>
      <c r="F850" s="3" t="s">
        <v>4089</v>
      </c>
      <c r="G850" s="1" t="s">
        <v>3968</v>
      </c>
      <c r="I850" s="418">
        <v>44273</v>
      </c>
      <c r="K850" s="3" t="s">
        <v>4621</v>
      </c>
      <c r="M850" s="555" t="s">
        <v>4621</v>
      </c>
      <c r="N850" s="553" t="s">
        <v>4621</v>
      </c>
      <c r="O850" s="3" t="s">
        <v>41</v>
      </c>
      <c r="P850" s="17" t="s">
        <v>21</v>
      </c>
    </row>
    <row r="851" spans="1:16" x14ac:dyDescent="0.25">
      <c r="A851" s="17" t="s">
        <v>1905</v>
      </c>
      <c r="B851" s="3" t="s">
        <v>1906</v>
      </c>
      <c r="C851" s="3" t="s">
        <v>3318</v>
      </c>
      <c r="E851" s="417">
        <v>113.97</v>
      </c>
      <c r="F851" s="3" t="s">
        <v>4107</v>
      </c>
      <c r="G851" s="1" t="s">
        <v>3968</v>
      </c>
      <c r="I851" s="418">
        <v>44271</v>
      </c>
      <c r="K851" s="3" t="s">
        <v>4621</v>
      </c>
      <c r="M851" s="555" t="s">
        <v>4621</v>
      </c>
      <c r="N851" s="553" t="s">
        <v>4621</v>
      </c>
      <c r="O851" s="3" t="s">
        <v>41</v>
      </c>
      <c r="P851" s="17" t="s">
        <v>21</v>
      </c>
    </row>
    <row r="852" spans="1:16" x14ac:dyDescent="0.25">
      <c r="A852" s="17" t="s">
        <v>1839</v>
      </c>
      <c r="B852" s="3" t="s">
        <v>1840</v>
      </c>
      <c r="C852" s="3" t="s">
        <v>3282</v>
      </c>
      <c r="E852" s="417">
        <v>173.97</v>
      </c>
      <c r="F852" s="3" t="s">
        <v>4070</v>
      </c>
      <c r="G852" s="1" t="s">
        <v>4031</v>
      </c>
      <c r="I852" s="418">
        <v>44266</v>
      </c>
      <c r="K852" s="3" t="s">
        <v>4621</v>
      </c>
      <c r="M852" s="555" t="s">
        <v>4621</v>
      </c>
      <c r="N852" s="553" t="s">
        <v>4621</v>
      </c>
      <c r="O852" s="3" t="s">
        <v>41</v>
      </c>
      <c r="P852" s="17" t="s">
        <v>21</v>
      </c>
    </row>
    <row r="853" spans="1:16" x14ac:dyDescent="0.25">
      <c r="A853" s="17" t="s">
        <v>1897</v>
      </c>
      <c r="B853" s="3" t="s">
        <v>1898</v>
      </c>
      <c r="C853" s="3" t="s">
        <v>3314</v>
      </c>
      <c r="E853" s="417">
        <v>139.9</v>
      </c>
      <c r="F853" s="3" t="s">
        <v>4103</v>
      </c>
      <c r="G853" s="1" t="s">
        <v>3970</v>
      </c>
      <c r="I853" s="418">
        <v>44250</v>
      </c>
      <c r="J853" s="3" t="s">
        <v>4769</v>
      </c>
      <c r="K853" s="3" t="s">
        <v>4621</v>
      </c>
      <c r="M853" s="555" t="s">
        <v>4621</v>
      </c>
      <c r="N853" s="553" t="s">
        <v>4621</v>
      </c>
      <c r="O853" s="3" t="s">
        <v>41</v>
      </c>
      <c r="P853" s="17" t="s">
        <v>21</v>
      </c>
    </row>
    <row r="854" spans="1:16" x14ac:dyDescent="0.25">
      <c r="A854" s="17" t="s">
        <v>1895</v>
      </c>
      <c r="B854" s="3" t="s">
        <v>1896</v>
      </c>
      <c r="C854" s="3" t="s">
        <v>3313</v>
      </c>
      <c r="E854" s="417">
        <v>389.9</v>
      </c>
      <c r="F854" s="3" t="s">
        <v>4102</v>
      </c>
      <c r="G854" s="1">
        <v>1</v>
      </c>
      <c r="I854" s="418">
        <v>44238</v>
      </c>
      <c r="K854" s="3" t="s">
        <v>4621</v>
      </c>
      <c r="M854" s="555" t="s">
        <v>4621</v>
      </c>
      <c r="N854" s="553" t="s">
        <v>4621</v>
      </c>
      <c r="O854" s="3" t="s">
        <v>41</v>
      </c>
      <c r="P854" s="17" t="s">
        <v>21</v>
      </c>
    </row>
    <row r="855" spans="1:16" x14ac:dyDescent="0.25">
      <c r="A855" s="17" t="s">
        <v>2301</v>
      </c>
      <c r="B855" s="3" t="s">
        <v>2302</v>
      </c>
      <c r="C855" s="3" t="s">
        <v>3482</v>
      </c>
      <c r="E855" s="417">
        <v>220</v>
      </c>
      <c r="F855" s="3" t="s">
        <v>4308</v>
      </c>
      <c r="G855" s="1">
        <v>1</v>
      </c>
      <c r="I855" s="418">
        <v>44226</v>
      </c>
      <c r="J855" s="3" t="s">
        <v>4786</v>
      </c>
      <c r="K855" s="3" t="s">
        <v>4621</v>
      </c>
      <c r="M855" s="555" t="s">
        <v>4620</v>
      </c>
      <c r="N855" s="553" t="s">
        <v>39</v>
      </c>
      <c r="O855" s="3" t="s">
        <v>4697</v>
      </c>
      <c r="P855" s="17" t="s">
        <v>26</v>
      </c>
    </row>
    <row r="856" spans="1:16" x14ac:dyDescent="0.25">
      <c r="A856" s="17" t="s">
        <v>1831</v>
      </c>
      <c r="B856" s="3" t="s">
        <v>1832</v>
      </c>
      <c r="C856" s="3" t="s">
        <v>3278</v>
      </c>
      <c r="E856" s="417">
        <v>339.9</v>
      </c>
      <c r="F856" s="3" t="s">
        <v>4066</v>
      </c>
      <c r="G856" s="1" t="s">
        <v>4056</v>
      </c>
      <c r="I856" s="418">
        <v>44208</v>
      </c>
      <c r="K856" s="3" t="s">
        <v>4621</v>
      </c>
      <c r="M856" s="555" t="s">
        <v>4620</v>
      </c>
      <c r="N856" s="553" t="s">
        <v>39</v>
      </c>
      <c r="O856" s="3" t="s">
        <v>4697</v>
      </c>
      <c r="P856" s="17" t="s">
        <v>21</v>
      </c>
    </row>
    <row r="857" spans="1:16" x14ac:dyDescent="0.25">
      <c r="A857" s="17" t="s">
        <v>1883</v>
      </c>
      <c r="B857" s="3" t="s">
        <v>1884</v>
      </c>
      <c r="C857" s="3" t="s">
        <v>3307</v>
      </c>
      <c r="E857" s="417">
        <v>56.97</v>
      </c>
      <c r="F857" s="3" t="s">
        <v>4096</v>
      </c>
      <c r="G857" s="1" t="s">
        <v>3970</v>
      </c>
      <c r="I857" s="418">
        <v>44180</v>
      </c>
      <c r="K857" s="3" t="s">
        <v>4621</v>
      </c>
      <c r="M857" s="555" t="s">
        <v>4621</v>
      </c>
      <c r="N857" s="553" t="s">
        <v>4621</v>
      </c>
      <c r="O857" s="3" t="s">
        <v>41</v>
      </c>
      <c r="P857" s="17" t="s">
        <v>21</v>
      </c>
    </row>
    <row r="858" spans="1:16" x14ac:dyDescent="0.25">
      <c r="A858" s="17" t="s">
        <v>1889</v>
      </c>
      <c r="B858" s="3" t="s">
        <v>1890</v>
      </c>
      <c r="C858" s="3" t="s">
        <v>3310</v>
      </c>
      <c r="E858" s="417">
        <v>189.9</v>
      </c>
      <c r="F858" s="3" t="s">
        <v>4099</v>
      </c>
      <c r="G858" s="1">
        <v>1</v>
      </c>
      <c r="I858" s="418">
        <v>44180</v>
      </c>
      <c r="K858" s="3" t="s">
        <v>4621</v>
      </c>
      <c r="M858" s="555" t="s">
        <v>4621</v>
      </c>
      <c r="N858" s="553" t="s">
        <v>4621</v>
      </c>
      <c r="O858" s="3" t="s">
        <v>41</v>
      </c>
      <c r="P858" s="17" t="s">
        <v>21</v>
      </c>
    </row>
    <row r="859" spans="1:16" x14ac:dyDescent="0.25">
      <c r="A859" s="17" t="s">
        <v>1879</v>
      </c>
      <c r="B859" s="3" t="s">
        <v>1880</v>
      </c>
      <c r="C859" s="3" t="s">
        <v>3305</v>
      </c>
      <c r="E859" s="417">
        <v>259.89999999999998</v>
      </c>
      <c r="F859" s="3" t="s">
        <v>4094</v>
      </c>
      <c r="G859" s="1" t="s">
        <v>3968</v>
      </c>
      <c r="I859" s="418">
        <v>44158</v>
      </c>
      <c r="K859" s="3" t="s">
        <v>4621</v>
      </c>
      <c r="M859" s="555" t="s">
        <v>4621</v>
      </c>
      <c r="N859" s="553" t="s">
        <v>4621</v>
      </c>
      <c r="O859" s="3" t="s">
        <v>41</v>
      </c>
      <c r="P859" s="17" t="s">
        <v>21</v>
      </c>
    </row>
    <row r="860" spans="1:16" x14ac:dyDescent="0.25">
      <c r="A860" s="17" t="s">
        <v>2164</v>
      </c>
      <c r="B860" s="3" t="s">
        <v>2165</v>
      </c>
      <c r="C860" s="3" t="s">
        <v>3426</v>
      </c>
      <c r="E860" s="417">
        <v>542</v>
      </c>
      <c r="F860" s="3" t="s">
        <v>4238</v>
      </c>
      <c r="G860" s="1">
        <v>1</v>
      </c>
      <c r="I860" s="418">
        <v>44136</v>
      </c>
      <c r="J860" s="3" t="s">
        <v>4764</v>
      </c>
      <c r="K860" s="3" t="s">
        <v>4625</v>
      </c>
      <c r="M860" s="555" t="s">
        <v>4625</v>
      </c>
      <c r="N860" s="553" t="s">
        <v>5033</v>
      </c>
      <c r="P860" s="17" t="s">
        <v>24</v>
      </c>
    </row>
    <row r="861" spans="1:16" x14ac:dyDescent="0.25">
      <c r="A861" s="17" t="s">
        <v>1877</v>
      </c>
      <c r="B861" s="3" t="s">
        <v>1878</v>
      </c>
      <c r="C861" s="3" t="s">
        <v>3304</v>
      </c>
      <c r="E861" s="417">
        <v>339.9</v>
      </c>
      <c r="F861" s="3" t="s">
        <v>4093</v>
      </c>
      <c r="G861" s="1" t="s">
        <v>3968</v>
      </c>
      <c r="I861" s="418">
        <v>44111</v>
      </c>
      <c r="K861" s="3" t="s">
        <v>4621</v>
      </c>
      <c r="M861" s="555" t="s">
        <v>4620</v>
      </c>
      <c r="N861" s="553" t="s">
        <v>39</v>
      </c>
      <c r="O861" s="3" t="s">
        <v>4699</v>
      </c>
      <c r="P861" s="17" t="s">
        <v>21</v>
      </c>
    </row>
    <row r="862" spans="1:16" x14ac:dyDescent="0.25">
      <c r="A862" s="17" t="s">
        <v>1853</v>
      </c>
      <c r="B862" s="3" t="s">
        <v>1854</v>
      </c>
      <c r="C862" s="3" t="s">
        <v>3292</v>
      </c>
      <c r="E862" s="417">
        <v>86.97</v>
      </c>
      <c r="F862" s="3" t="s">
        <v>4081</v>
      </c>
      <c r="G862" s="1">
        <v>2</v>
      </c>
      <c r="I862" s="418">
        <v>44096</v>
      </c>
      <c r="K862" s="3" t="s">
        <v>4621</v>
      </c>
      <c r="M862" s="555" t="s">
        <v>4621</v>
      </c>
      <c r="N862" s="553" t="s">
        <v>4621</v>
      </c>
      <c r="O862" s="3" t="s">
        <v>41</v>
      </c>
      <c r="P862" s="17" t="s">
        <v>21</v>
      </c>
    </row>
    <row r="863" spans="1:16" x14ac:dyDescent="0.25">
      <c r="A863" s="17" t="s">
        <v>1871</v>
      </c>
      <c r="B863" s="3" t="s">
        <v>1872</v>
      </c>
      <c r="C863" s="3" t="s">
        <v>3301</v>
      </c>
      <c r="E863" s="417">
        <v>189.9</v>
      </c>
      <c r="F863" s="3" t="s">
        <v>4090</v>
      </c>
      <c r="G863" s="1">
        <v>5</v>
      </c>
      <c r="I863" s="418">
        <v>44056</v>
      </c>
      <c r="K863" s="3" t="s">
        <v>4621</v>
      </c>
      <c r="M863" s="555" t="s">
        <v>4621</v>
      </c>
      <c r="N863" s="553" t="s">
        <v>4621</v>
      </c>
      <c r="O863" s="3" t="s">
        <v>41</v>
      </c>
      <c r="P863" s="17" t="s">
        <v>21</v>
      </c>
    </row>
    <row r="864" spans="1:16" x14ac:dyDescent="0.25">
      <c r="A864" s="17" t="s">
        <v>1873</v>
      </c>
      <c r="B864" s="3" t="s">
        <v>1874</v>
      </c>
      <c r="C864" s="3" t="s">
        <v>3302</v>
      </c>
      <c r="E864" s="417">
        <v>86.97</v>
      </c>
      <c r="F864" s="3" t="s">
        <v>4091</v>
      </c>
      <c r="G864" s="1" t="s">
        <v>3968</v>
      </c>
      <c r="I864" s="418">
        <v>44055</v>
      </c>
      <c r="K864" s="3" t="s">
        <v>4621</v>
      </c>
      <c r="M864" s="555" t="s">
        <v>4621</v>
      </c>
      <c r="N864" s="553" t="s">
        <v>4621</v>
      </c>
      <c r="O864" s="3" t="s">
        <v>41</v>
      </c>
      <c r="P864" s="17" t="s">
        <v>21</v>
      </c>
    </row>
    <row r="865" spans="1:16" x14ac:dyDescent="0.25">
      <c r="A865" s="17" t="s">
        <v>1875</v>
      </c>
      <c r="B865" s="3" t="s">
        <v>1876</v>
      </c>
      <c r="C865" s="3" t="s">
        <v>3303</v>
      </c>
      <c r="E865" s="417">
        <v>65.97</v>
      </c>
      <c r="F865" s="3" t="s">
        <v>4092</v>
      </c>
      <c r="G865" s="1" t="s">
        <v>3991</v>
      </c>
      <c r="I865" s="418">
        <v>44050</v>
      </c>
      <c r="K865" s="3" t="s">
        <v>4621</v>
      </c>
      <c r="M865" s="555" t="s">
        <v>4621</v>
      </c>
      <c r="N865" s="553" t="s">
        <v>4621</v>
      </c>
      <c r="O865" s="3" t="s">
        <v>41</v>
      </c>
      <c r="P865" s="17" t="s">
        <v>21</v>
      </c>
    </row>
    <row r="866" spans="1:16" x14ac:dyDescent="0.25">
      <c r="A866" s="17" t="s">
        <v>1859</v>
      </c>
      <c r="B866" s="3" t="s">
        <v>1860</v>
      </c>
      <c r="C866" s="3" t="s">
        <v>3295</v>
      </c>
      <c r="E866" s="417">
        <v>239.9</v>
      </c>
      <c r="F866" s="3" t="s">
        <v>4084</v>
      </c>
      <c r="G866" s="1">
        <v>2</v>
      </c>
      <c r="I866" s="418">
        <v>44007</v>
      </c>
      <c r="K866" s="3" t="s">
        <v>4621</v>
      </c>
      <c r="M866" s="555" t="s">
        <v>4621</v>
      </c>
      <c r="N866" s="553" t="s">
        <v>4621</v>
      </c>
      <c r="O866" s="3" t="s">
        <v>41</v>
      </c>
      <c r="P866" s="17" t="s">
        <v>21</v>
      </c>
    </row>
    <row r="867" spans="1:16" x14ac:dyDescent="0.25">
      <c r="A867" s="17" t="s">
        <v>1867</v>
      </c>
      <c r="B867" s="3" t="s">
        <v>1868</v>
      </c>
      <c r="C867" s="3" t="s">
        <v>3299</v>
      </c>
      <c r="E867" s="417">
        <v>289.89999999999998</v>
      </c>
      <c r="F867" s="3" t="s">
        <v>4088</v>
      </c>
      <c r="G867" s="1">
        <v>3</v>
      </c>
      <c r="I867" s="418">
        <v>43999</v>
      </c>
      <c r="K867" s="3" t="s">
        <v>4621</v>
      </c>
      <c r="M867" s="555" t="s">
        <v>4621</v>
      </c>
      <c r="N867" s="553" t="s">
        <v>4621</v>
      </c>
      <c r="O867" s="3" t="s">
        <v>41</v>
      </c>
      <c r="P867" s="17" t="s">
        <v>21</v>
      </c>
    </row>
    <row r="868" spans="1:16" x14ac:dyDescent="0.25">
      <c r="A868" s="17" t="s">
        <v>1865</v>
      </c>
      <c r="B868" s="3" t="s">
        <v>1866</v>
      </c>
      <c r="C868" s="3" t="s">
        <v>3298</v>
      </c>
      <c r="E868" s="417">
        <v>289.89999999999998</v>
      </c>
      <c r="F868" s="3" t="s">
        <v>4087</v>
      </c>
      <c r="G868" s="1">
        <v>1</v>
      </c>
      <c r="I868" s="418">
        <v>43976</v>
      </c>
      <c r="K868" s="3" t="s">
        <v>4621</v>
      </c>
      <c r="M868" s="555" t="s">
        <v>4621</v>
      </c>
      <c r="N868" s="553" t="s">
        <v>4621</v>
      </c>
      <c r="O868" s="3" t="s">
        <v>41</v>
      </c>
      <c r="P868" s="17" t="s">
        <v>21</v>
      </c>
    </row>
    <row r="869" spans="1:16" x14ac:dyDescent="0.25">
      <c r="A869" s="17" t="s">
        <v>1863</v>
      </c>
      <c r="B869" s="3" t="s">
        <v>1864</v>
      </c>
      <c r="C869" s="3" t="s">
        <v>3297</v>
      </c>
      <c r="E869" s="417">
        <v>139.9</v>
      </c>
      <c r="F869" s="3" t="s">
        <v>4086</v>
      </c>
      <c r="G869" s="1" t="s">
        <v>3970</v>
      </c>
      <c r="I869" s="418">
        <v>43948</v>
      </c>
      <c r="J869" s="3" t="s">
        <v>4769</v>
      </c>
      <c r="K869" s="3" t="s">
        <v>4621</v>
      </c>
      <c r="M869" s="555" t="s">
        <v>4621</v>
      </c>
      <c r="N869" s="553" t="s">
        <v>4621</v>
      </c>
      <c r="O869" s="3" t="s">
        <v>41</v>
      </c>
      <c r="P869" s="17" t="s">
        <v>21</v>
      </c>
    </row>
    <row r="870" spans="1:16" x14ac:dyDescent="0.25">
      <c r="A870" s="17" t="s">
        <v>1849</v>
      </c>
      <c r="B870" s="3" t="s">
        <v>1850</v>
      </c>
      <c r="C870" s="3" t="s">
        <v>3290</v>
      </c>
      <c r="E870" s="417">
        <v>71.97</v>
      </c>
      <c r="F870" s="3" t="s">
        <v>4078</v>
      </c>
      <c r="G870" s="1" t="s">
        <v>4079</v>
      </c>
      <c r="I870" s="418">
        <v>43944</v>
      </c>
      <c r="K870" s="3" t="s">
        <v>4621</v>
      </c>
      <c r="M870" s="555" t="s">
        <v>4620</v>
      </c>
      <c r="N870" s="553" t="s">
        <v>39</v>
      </c>
      <c r="O870" s="3" t="s">
        <v>4703</v>
      </c>
      <c r="P870" s="17" t="s">
        <v>21</v>
      </c>
    </row>
    <row r="871" spans="1:16" x14ac:dyDescent="0.25">
      <c r="A871" s="17" t="s">
        <v>2166</v>
      </c>
      <c r="B871" s="3" t="s">
        <v>2167</v>
      </c>
      <c r="C871" s="3" t="s">
        <v>3427</v>
      </c>
      <c r="E871" s="417">
        <v>355.14</v>
      </c>
      <c r="F871" s="3" t="s">
        <v>4239</v>
      </c>
      <c r="G871" s="1">
        <v>1</v>
      </c>
      <c r="I871" s="418">
        <v>43922</v>
      </c>
      <c r="J871" s="3" t="s">
        <v>4764</v>
      </c>
      <c r="K871" s="3" t="s">
        <v>4625</v>
      </c>
      <c r="M871" s="555" t="s">
        <v>4625</v>
      </c>
      <c r="N871" s="553" t="s">
        <v>5033</v>
      </c>
      <c r="P871" s="17" t="s">
        <v>24</v>
      </c>
    </row>
    <row r="872" spans="1:16" x14ac:dyDescent="0.25">
      <c r="A872" s="17" t="s">
        <v>2160</v>
      </c>
      <c r="B872" s="3" t="s">
        <v>2161</v>
      </c>
      <c r="C872" s="3" t="s">
        <v>3424</v>
      </c>
      <c r="E872" s="417">
        <v>542.05999999999995</v>
      </c>
      <c r="F872" s="3" t="s">
        <v>4236</v>
      </c>
      <c r="G872" s="1">
        <v>2</v>
      </c>
      <c r="I872" s="418">
        <v>43921</v>
      </c>
      <c r="J872" s="3" t="s">
        <v>4764</v>
      </c>
      <c r="K872" s="3" t="s">
        <v>4625</v>
      </c>
      <c r="M872" s="555" t="s">
        <v>4625</v>
      </c>
      <c r="N872" s="553" t="s">
        <v>5033</v>
      </c>
      <c r="P872" s="17" t="s">
        <v>24</v>
      </c>
    </row>
    <row r="873" spans="1:16" x14ac:dyDescent="0.25">
      <c r="A873" s="17" t="s">
        <v>1861</v>
      </c>
      <c r="B873" s="3" t="s">
        <v>1862</v>
      </c>
      <c r="C873" s="3" t="s">
        <v>3296</v>
      </c>
      <c r="E873" s="417">
        <v>116.97</v>
      </c>
      <c r="F873" s="3" t="s">
        <v>4085</v>
      </c>
      <c r="G873" s="1" t="s">
        <v>3968</v>
      </c>
      <c r="I873" s="418">
        <v>43880</v>
      </c>
      <c r="K873" s="3" t="s">
        <v>4621</v>
      </c>
      <c r="M873" s="555" t="s">
        <v>4620</v>
      </c>
      <c r="N873" s="553" t="s">
        <v>39</v>
      </c>
      <c r="O873" s="3" t="s">
        <v>4703</v>
      </c>
      <c r="P873" s="17" t="s">
        <v>21</v>
      </c>
    </row>
    <row r="874" spans="1:16" x14ac:dyDescent="0.25">
      <c r="A874" s="17" t="s">
        <v>1851</v>
      </c>
      <c r="B874" s="3" t="s">
        <v>1852</v>
      </c>
      <c r="C874" s="3" t="s">
        <v>3291</v>
      </c>
      <c r="E874" s="417">
        <v>293.97000000000003</v>
      </c>
      <c r="F874" s="3" t="s">
        <v>4080</v>
      </c>
      <c r="G874" s="1" t="s">
        <v>3968</v>
      </c>
      <c r="I874" s="418">
        <v>43879</v>
      </c>
      <c r="K874" s="3" t="s">
        <v>4621</v>
      </c>
      <c r="M874" s="555" t="s">
        <v>4621</v>
      </c>
      <c r="N874" s="553" t="s">
        <v>4621</v>
      </c>
      <c r="O874" s="3" t="s">
        <v>41</v>
      </c>
      <c r="P874" s="17" t="s">
        <v>21</v>
      </c>
    </row>
    <row r="875" spans="1:16" x14ac:dyDescent="0.25">
      <c r="A875" s="17" t="s">
        <v>1833</v>
      </c>
      <c r="B875" s="3" t="s">
        <v>1834</v>
      </c>
      <c r="C875" s="3" t="s">
        <v>3279</v>
      </c>
      <c r="E875" s="417">
        <v>236.97</v>
      </c>
      <c r="F875" s="3" t="s">
        <v>4067</v>
      </c>
      <c r="G875" s="1" t="s">
        <v>3968</v>
      </c>
      <c r="I875" s="418">
        <v>43847</v>
      </c>
      <c r="K875" s="3" t="s">
        <v>4621</v>
      </c>
      <c r="M875" s="555" t="s">
        <v>4620</v>
      </c>
      <c r="N875" s="553" t="s">
        <v>39</v>
      </c>
      <c r="O875" s="3" t="s">
        <v>4697</v>
      </c>
      <c r="P875" s="17" t="s">
        <v>21</v>
      </c>
    </row>
    <row r="876" spans="1:16" x14ac:dyDescent="0.25">
      <c r="A876" s="17" t="s">
        <v>1490</v>
      </c>
      <c r="B876" s="3" t="s">
        <v>1491</v>
      </c>
      <c r="C876" s="3" t="s">
        <v>3121</v>
      </c>
      <c r="E876" s="417">
        <v>250</v>
      </c>
      <c r="F876" s="3" t="s">
        <v>3884</v>
      </c>
      <c r="G876" s="1">
        <v>4</v>
      </c>
      <c r="I876" s="418">
        <v>43831</v>
      </c>
      <c r="J876" s="3" t="s">
        <v>4799</v>
      </c>
      <c r="K876" s="3" t="s">
        <v>4621</v>
      </c>
      <c r="M876" s="555" t="s">
        <v>4621</v>
      </c>
      <c r="N876" s="553" t="s">
        <v>4621</v>
      </c>
      <c r="O876" s="3" t="s">
        <v>41</v>
      </c>
      <c r="P876" s="17" t="s">
        <v>808</v>
      </c>
    </row>
    <row r="877" spans="1:16" x14ac:dyDescent="0.25">
      <c r="A877" s="17" t="s">
        <v>1857</v>
      </c>
      <c r="B877" s="3" t="s">
        <v>1858</v>
      </c>
      <c r="C877" s="3" t="s">
        <v>3294</v>
      </c>
      <c r="E877" s="417">
        <v>179.9</v>
      </c>
      <c r="F877" s="3" t="s">
        <v>4083</v>
      </c>
      <c r="G877" s="1" t="s">
        <v>4012</v>
      </c>
      <c r="I877" s="418">
        <v>43812</v>
      </c>
      <c r="K877" s="3" t="s">
        <v>4621</v>
      </c>
      <c r="M877" s="555" t="s">
        <v>4621</v>
      </c>
      <c r="N877" s="553" t="s">
        <v>4621</v>
      </c>
      <c r="O877" s="3" t="s">
        <v>41</v>
      </c>
      <c r="P877" s="17" t="s">
        <v>21</v>
      </c>
    </row>
    <row r="878" spans="1:16" x14ac:dyDescent="0.25">
      <c r="A878" s="17" t="s">
        <v>1837</v>
      </c>
      <c r="B878" s="3" t="s">
        <v>1838</v>
      </c>
      <c r="C878" s="3" t="s">
        <v>3281</v>
      </c>
      <c r="E878" s="417">
        <v>139.9</v>
      </c>
      <c r="F878" s="3" t="s">
        <v>4069</v>
      </c>
      <c r="G878" s="1" t="s">
        <v>3968</v>
      </c>
      <c r="I878" s="418">
        <v>43809</v>
      </c>
      <c r="J878" s="3" t="s">
        <v>4769</v>
      </c>
      <c r="K878" s="3" t="s">
        <v>4621</v>
      </c>
      <c r="M878" s="555" t="s">
        <v>4621</v>
      </c>
      <c r="N878" s="553" t="s">
        <v>4621</v>
      </c>
      <c r="O878" s="3" t="s">
        <v>41</v>
      </c>
      <c r="P878" s="17" t="s">
        <v>21</v>
      </c>
    </row>
    <row r="879" spans="1:16" x14ac:dyDescent="0.25">
      <c r="A879" s="17" t="s">
        <v>1847</v>
      </c>
      <c r="B879" s="3" t="s">
        <v>1848</v>
      </c>
      <c r="C879" s="3" t="s">
        <v>3289</v>
      </c>
      <c r="E879" s="417">
        <v>289.89999999999998</v>
      </c>
      <c r="F879" s="3" t="s">
        <v>4077</v>
      </c>
      <c r="G879" s="1">
        <v>4</v>
      </c>
      <c r="I879" s="418">
        <v>43796</v>
      </c>
      <c r="K879" s="3" t="s">
        <v>4621</v>
      </c>
      <c r="M879" s="555" t="s">
        <v>4621</v>
      </c>
      <c r="N879" s="553" t="s">
        <v>4621</v>
      </c>
      <c r="O879" s="3" t="s">
        <v>41</v>
      </c>
      <c r="P879" s="17" t="s">
        <v>21</v>
      </c>
    </row>
    <row r="880" spans="1:16" x14ac:dyDescent="0.25">
      <c r="A880" s="17" t="s">
        <v>2162</v>
      </c>
      <c r="B880" s="3" t="s">
        <v>2163</v>
      </c>
      <c r="C880" s="3" t="s">
        <v>3425</v>
      </c>
      <c r="E880" s="417">
        <v>448.6</v>
      </c>
      <c r="F880" s="3" t="s">
        <v>4237</v>
      </c>
      <c r="G880" s="1">
        <v>1</v>
      </c>
      <c r="I880" s="418">
        <v>43787</v>
      </c>
      <c r="J880" s="3" t="s">
        <v>4764</v>
      </c>
      <c r="K880" s="3" t="s">
        <v>4625</v>
      </c>
      <c r="M880" s="555" t="s">
        <v>4625</v>
      </c>
      <c r="N880" s="553" t="s">
        <v>5033</v>
      </c>
      <c r="P880" s="17" t="s">
        <v>24</v>
      </c>
    </row>
    <row r="881" spans="1:16" x14ac:dyDescent="0.25">
      <c r="A881" s="17" t="s">
        <v>2158</v>
      </c>
      <c r="B881" s="3" t="s">
        <v>2159</v>
      </c>
      <c r="C881" s="3" t="s">
        <v>3423</v>
      </c>
      <c r="E881" s="417">
        <v>504.67</v>
      </c>
      <c r="F881" s="3" t="s">
        <v>4235</v>
      </c>
      <c r="G881" s="1">
        <v>1</v>
      </c>
      <c r="I881" s="418">
        <v>43787</v>
      </c>
      <c r="J881" s="3" t="s">
        <v>4764</v>
      </c>
      <c r="K881" s="3" t="s">
        <v>4625</v>
      </c>
      <c r="M881" s="555" t="s">
        <v>4625</v>
      </c>
      <c r="N881" s="553" t="s">
        <v>5033</v>
      </c>
      <c r="P881" s="17" t="s">
        <v>24</v>
      </c>
    </row>
    <row r="882" spans="1:16" x14ac:dyDescent="0.25">
      <c r="A882" s="17" t="s">
        <v>1855</v>
      </c>
      <c r="B882" s="3" t="s">
        <v>1856</v>
      </c>
      <c r="C882" s="3" t="s">
        <v>3293</v>
      </c>
      <c r="E882" s="417">
        <v>107.97</v>
      </c>
      <c r="F882" s="3" t="s">
        <v>4082</v>
      </c>
      <c r="G882" s="1" t="s">
        <v>3968</v>
      </c>
      <c r="I882" s="418">
        <v>43777</v>
      </c>
      <c r="J882" s="3" t="s">
        <v>4800</v>
      </c>
      <c r="K882" s="3" t="s">
        <v>4621</v>
      </c>
      <c r="M882" s="555" t="s">
        <v>4621</v>
      </c>
      <c r="N882" s="553" t="s">
        <v>4621</v>
      </c>
      <c r="O882" s="3" t="s">
        <v>41</v>
      </c>
      <c r="P882" s="17" t="s">
        <v>21</v>
      </c>
    </row>
    <row r="883" spans="1:16" x14ac:dyDescent="0.25">
      <c r="A883" s="17" t="s">
        <v>1835</v>
      </c>
      <c r="B883" s="3" t="s">
        <v>1836</v>
      </c>
      <c r="C883" s="3" t="s">
        <v>3280</v>
      </c>
      <c r="E883" s="417">
        <v>47.97</v>
      </c>
      <c r="F883" s="3" t="s">
        <v>4068</v>
      </c>
      <c r="G883" s="1" t="s">
        <v>3991</v>
      </c>
      <c r="I883" s="418">
        <v>43756</v>
      </c>
      <c r="J883" s="3" t="s">
        <v>4769</v>
      </c>
      <c r="K883" s="3" t="s">
        <v>4621</v>
      </c>
      <c r="M883" s="555" t="s">
        <v>4621</v>
      </c>
      <c r="N883" s="553" t="s">
        <v>4621</v>
      </c>
      <c r="O883" s="3" t="s">
        <v>41</v>
      </c>
      <c r="P883" s="17" t="s">
        <v>21</v>
      </c>
    </row>
    <row r="884" spans="1:16" x14ac:dyDescent="0.25">
      <c r="A884" s="17" t="s">
        <v>1829</v>
      </c>
      <c r="B884" s="3" t="s">
        <v>1830</v>
      </c>
      <c r="C884" s="3" t="s">
        <v>3277</v>
      </c>
      <c r="E884" s="417">
        <v>86.97</v>
      </c>
      <c r="F884" s="3" t="s">
        <v>4065</v>
      </c>
      <c r="G884" s="1">
        <v>1</v>
      </c>
      <c r="I884" s="418">
        <v>43705</v>
      </c>
      <c r="K884" s="3" t="s">
        <v>4621</v>
      </c>
      <c r="M884" s="555" t="s">
        <v>4621</v>
      </c>
      <c r="N884" s="553" t="s">
        <v>4621</v>
      </c>
      <c r="O884" s="3" t="s">
        <v>41</v>
      </c>
      <c r="P884" s="17" t="s">
        <v>21</v>
      </c>
    </row>
    <row r="885" spans="1:16" x14ac:dyDescent="0.25">
      <c r="A885" s="17" t="s">
        <v>1825</v>
      </c>
      <c r="B885" s="3" t="s">
        <v>1841</v>
      </c>
      <c r="C885" s="3" t="s">
        <v>3283</v>
      </c>
      <c r="E885" s="417">
        <v>59.900000000000006</v>
      </c>
      <c r="F885" s="3" t="s">
        <v>4071</v>
      </c>
      <c r="G885" s="1">
        <v>1</v>
      </c>
      <c r="I885" s="418">
        <v>43684</v>
      </c>
      <c r="J885" s="3" t="s">
        <v>4781</v>
      </c>
      <c r="K885" s="3" t="s">
        <v>4621</v>
      </c>
      <c r="M885" s="555" t="s">
        <v>4621</v>
      </c>
      <c r="N885" s="553" t="s">
        <v>4621</v>
      </c>
      <c r="O885" s="3" t="s">
        <v>41</v>
      </c>
      <c r="P885" s="17" t="s">
        <v>21</v>
      </c>
    </row>
    <row r="886" spans="1:16" x14ac:dyDescent="0.25">
      <c r="A886" s="17" t="s">
        <v>1825</v>
      </c>
      <c r="B886" s="3" t="s">
        <v>1844</v>
      </c>
      <c r="C886" s="3" t="s">
        <v>3286</v>
      </c>
      <c r="E886" s="417">
        <v>59.9</v>
      </c>
      <c r="F886" s="3" t="s">
        <v>4074</v>
      </c>
      <c r="G886" s="1">
        <v>2</v>
      </c>
      <c r="I886" s="418">
        <v>43684</v>
      </c>
      <c r="J886" s="3" t="s">
        <v>4781</v>
      </c>
      <c r="K886" s="3" t="s">
        <v>4621</v>
      </c>
      <c r="M886" s="555" t="s">
        <v>4621</v>
      </c>
      <c r="N886" s="553" t="s">
        <v>4621</v>
      </c>
      <c r="O886" s="3" t="s">
        <v>41</v>
      </c>
      <c r="P886" s="17" t="s">
        <v>21</v>
      </c>
    </row>
    <row r="887" spans="1:16" x14ac:dyDescent="0.25">
      <c r="A887" s="17" t="s">
        <v>1825</v>
      </c>
      <c r="B887" s="3" t="s">
        <v>1842</v>
      </c>
      <c r="C887" s="3" t="s">
        <v>3284</v>
      </c>
      <c r="E887" s="417">
        <v>59.9</v>
      </c>
      <c r="F887" s="3" t="s">
        <v>4072</v>
      </c>
      <c r="G887" s="1">
        <v>2</v>
      </c>
      <c r="I887" s="418">
        <v>43684</v>
      </c>
      <c r="J887" s="3" t="s">
        <v>4781</v>
      </c>
      <c r="K887" s="3" t="s">
        <v>4621</v>
      </c>
      <c r="M887" s="555" t="s">
        <v>4621</v>
      </c>
      <c r="N887" s="553" t="s">
        <v>4621</v>
      </c>
      <c r="O887" s="3" t="s">
        <v>41</v>
      </c>
      <c r="P887" s="17" t="s">
        <v>21</v>
      </c>
    </row>
    <row r="888" spans="1:16" x14ac:dyDescent="0.25">
      <c r="A888" s="17" t="s">
        <v>1825</v>
      </c>
      <c r="B888" s="3" t="s">
        <v>1845</v>
      </c>
      <c r="C888" s="3" t="s">
        <v>3287</v>
      </c>
      <c r="E888" s="417">
        <v>59.9</v>
      </c>
      <c r="F888" s="3" t="s">
        <v>4075</v>
      </c>
      <c r="G888" s="1">
        <v>2</v>
      </c>
      <c r="I888" s="418">
        <v>43684</v>
      </c>
      <c r="J888" s="3" t="s">
        <v>4781</v>
      </c>
      <c r="K888" s="3" t="s">
        <v>4621</v>
      </c>
      <c r="M888" s="555" t="s">
        <v>4621</v>
      </c>
      <c r="N888" s="553" t="s">
        <v>4621</v>
      </c>
      <c r="O888" s="3" t="s">
        <v>41</v>
      </c>
      <c r="P888" s="17" t="s">
        <v>21</v>
      </c>
    </row>
    <row r="889" spans="1:16" x14ac:dyDescent="0.25">
      <c r="A889" s="17" t="s">
        <v>1825</v>
      </c>
      <c r="B889" s="3" t="s">
        <v>1846</v>
      </c>
      <c r="C889" s="3" t="s">
        <v>3288</v>
      </c>
      <c r="E889" s="417">
        <v>59.9</v>
      </c>
      <c r="F889" s="3" t="s">
        <v>4076</v>
      </c>
      <c r="G889" s="1">
        <v>2</v>
      </c>
      <c r="I889" s="418">
        <v>43684</v>
      </c>
      <c r="J889" s="3" t="s">
        <v>4781</v>
      </c>
      <c r="K889" s="3" t="s">
        <v>4621</v>
      </c>
      <c r="M889" s="555" t="s">
        <v>4621</v>
      </c>
      <c r="N889" s="553" t="s">
        <v>4621</v>
      </c>
      <c r="O889" s="3" t="s">
        <v>41</v>
      </c>
      <c r="P889" s="17" t="s">
        <v>21</v>
      </c>
    </row>
    <row r="890" spans="1:16" x14ac:dyDescent="0.25">
      <c r="A890" s="17" t="s">
        <v>1825</v>
      </c>
      <c r="B890" s="3" t="s">
        <v>1843</v>
      </c>
      <c r="C890" s="3" t="s">
        <v>3285</v>
      </c>
      <c r="E890" s="417">
        <v>59.9</v>
      </c>
      <c r="F890" s="3" t="s">
        <v>4073</v>
      </c>
      <c r="G890" s="1">
        <v>2</v>
      </c>
      <c r="I890" s="418">
        <v>43684</v>
      </c>
      <c r="J890" s="3" t="s">
        <v>4781</v>
      </c>
      <c r="K890" s="3" t="s">
        <v>4621</v>
      </c>
      <c r="M890" s="555" t="s">
        <v>4621</v>
      </c>
      <c r="N890" s="553" t="s">
        <v>4621</v>
      </c>
      <c r="O890" s="3" t="s">
        <v>41</v>
      </c>
      <c r="P890" s="17" t="s">
        <v>21</v>
      </c>
    </row>
    <row r="891" spans="1:16" x14ac:dyDescent="0.25">
      <c r="A891" s="17" t="s">
        <v>1825</v>
      </c>
      <c r="B891" s="3" t="s">
        <v>1826</v>
      </c>
      <c r="C891" s="3" t="s">
        <v>3275</v>
      </c>
      <c r="E891" s="417">
        <v>239.9</v>
      </c>
      <c r="F891" s="3" t="s">
        <v>4063</v>
      </c>
      <c r="G891" s="1" t="s">
        <v>3970</v>
      </c>
      <c r="I891" s="418">
        <v>43684</v>
      </c>
      <c r="J891" s="3" t="s">
        <v>4781</v>
      </c>
      <c r="K891" s="3" t="s">
        <v>4621</v>
      </c>
      <c r="M891" s="555" t="s">
        <v>4621</v>
      </c>
      <c r="N891" s="553" t="s">
        <v>4621</v>
      </c>
      <c r="O891" s="3" t="s">
        <v>41</v>
      </c>
      <c r="P891" s="17" t="s">
        <v>21</v>
      </c>
    </row>
    <row r="892" spans="1:16" x14ac:dyDescent="0.25">
      <c r="A892" s="17" t="s">
        <v>1827</v>
      </c>
      <c r="B892" s="3" t="s">
        <v>1828</v>
      </c>
      <c r="C892" s="3" t="s">
        <v>3276</v>
      </c>
      <c r="E892" s="417">
        <v>26.97</v>
      </c>
      <c r="F892" s="3" t="s">
        <v>4064</v>
      </c>
      <c r="G892" s="1" t="s">
        <v>4056</v>
      </c>
      <c r="I892" s="418">
        <v>43664</v>
      </c>
      <c r="K892" s="3" t="s">
        <v>4621</v>
      </c>
      <c r="M892" s="555" t="s">
        <v>4621</v>
      </c>
      <c r="N892" s="553" t="s">
        <v>4621</v>
      </c>
      <c r="O892" s="3" t="s">
        <v>41</v>
      </c>
      <c r="P892" s="17" t="s">
        <v>21</v>
      </c>
    </row>
    <row r="893" spans="1:16" x14ac:dyDescent="0.25">
      <c r="A893" s="17" t="s">
        <v>1823</v>
      </c>
      <c r="B893" s="3" t="s">
        <v>1824</v>
      </c>
      <c r="C893" s="3" t="s">
        <v>3274</v>
      </c>
      <c r="E893" s="417">
        <v>289.89999999999998</v>
      </c>
      <c r="F893" s="3" t="s">
        <v>4062</v>
      </c>
      <c r="G893" s="1" t="s">
        <v>3968</v>
      </c>
      <c r="I893" s="418">
        <v>43651</v>
      </c>
      <c r="K893" s="3" t="s">
        <v>4621</v>
      </c>
      <c r="M893" s="555" t="s">
        <v>4621</v>
      </c>
      <c r="N893" s="553" t="s">
        <v>4621</v>
      </c>
      <c r="O893" s="3" t="s">
        <v>41</v>
      </c>
      <c r="P893" s="17" t="s">
        <v>21</v>
      </c>
    </row>
    <row r="894" spans="1:16" x14ac:dyDescent="0.25">
      <c r="A894" s="17" t="s">
        <v>1821</v>
      </c>
      <c r="B894" s="3" t="s">
        <v>1822</v>
      </c>
      <c r="C894" s="3" t="s">
        <v>3273</v>
      </c>
      <c r="E894" s="417">
        <v>71.97</v>
      </c>
      <c r="F894" s="3" t="s">
        <v>4061</v>
      </c>
      <c r="G894" s="1" t="s">
        <v>4031</v>
      </c>
      <c r="I894" s="418">
        <v>43621</v>
      </c>
      <c r="K894" s="3" t="s">
        <v>4621</v>
      </c>
      <c r="M894" s="555" t="s">
        <v>4621</v>
      </c>
      <c r="N894" s="553" t="s">
        <v>4621</v>
      </c>
      <c r="O894" s="3" t="s">
        <v>41</v>
      </c>
      <c r="P894" s="17" t="s">
        <v>21</v>
      </c>
    </row>
    <row r="895" spans="1:16" x14ac:dyDescent="0.25">
      <c r="A895" s="17" t="s">
        <v>1819</v>
      </c>
      <c r="B895" s="3" t="s">
        <v>1820</v>
      </c>
      <c r="C895" s="3" t="s">
        <v>3272</v>
      </c>
      <c r="E895" s="417">
        <v>139.9</v>
      </c>
      <c r="F895" s="3" t="s">
        <v>4060</v>
      </c>
      <c r="G895" s="1" t="s">
        <v>3970</v>
      </c>
      <c r="I895" s="418">
        <v>43524</v>
      </c>
      <c r="J895" s="3" t="s">
        <v>4771</v>
      </c>
      <c r="K895" s="3" t="s">
        <v>4621</v>
      </c>
      <c r="M895" s="555" t="s">
        <v>4621</v>
      </c>
      <c r="N895" s="553" t="s">
        <v>4621</v>
      </c>
      <c r="O895" s="3" t="s">
        <v>41</v>
      </c>
      <c r="P895" s="17" t="s">
        <v>21</v>
      </c>
    </row>
    <row r="896" spans="1:16" x14ac:dyDescent="0.25">
      <c r="A896" s="17" t="s">
        <v>1817</v>
      </c>
      <c r="B896" s="3" t="s">
        <v>1818</v>
      </c>
      <c r="C896" s="3" t="s">
        <v>3271</v>
      </c>
      <c r="E896" s="417">
        <v>77.97</v>
      </c>
      <c r="F896" s="3" t="s">
        <v>4059</v>
      </c>
      <c r="G896" s="1" t="s">
        <v>4036</v>
      </c>
      <c r="I896" s="418">
        <v>43447</v>
      </c>
      <c r="K896" s="3" t="s">
        <v>4621</v>
      </c>
      <c r="M896" s="555" t="s">
        <v>4621</v>
      </c>
      <c r="N896" s="553" t="s">
        <v>4621</v>
      </c>
      <c r="O896" s="3" t="s">
        <v>41</v>
      </c>
      <c r="P896" s="17" t="s">
        <v>21</v>
      </c>
    </row>
    <row r="897" spans="1:16" x14ac:dyDescent="0.25">
      <c r="A897" s="17" t="s">
        <v>1815</v>
      </c>
      <c r="B897" s="3" t="s">
        <v>1816</v>
      </c>
      <c r="C897" s="3" t="s">
        <v>3270</v>
      </c>
      <c r="E897" s="417">
        <v>189.9</v>
      </c>
      <c r="F897" s="3" t="s">
        <v>4058</v>
      </c>
      <c r="G897" s="1" t="s">
        <v>3968</v>
      </c>
      <c r="I897" s="418">
        <v>43375</v>
      </c>
      <c r="K897" s="3" t="s">
        <v>4621</v>
      </c>
      <c r="M897" s="555" t="s">
        <v>4621</v>
      </c>
      <c r="N897" s="553" t="s">
        <v>4621</v>
      </c>
      <c r="O897" s="3" t="s">
        <v>41</v>
      </c>
      <c r="P897" s="17" t="s">
        <v>21</v>
      </c>
    </row>
    <row r="898" spans="1:16" x14ac:dyDescent="0.25">
      <c r="A898" s="17" t="s">
        <v>2289</v>
      </c>
      <c r="B898" s="3" t="s">
        <v>2290</v>
      </c>
      <c r="C898" s="3" t="s">
        <v>3476</v>
      </c>
      <c r="E898" s="417">
        <v>120</v>
      </c>
      <c r="F898" s="3" t="s">
        <v>4302</v>
      </c>
      <c r="G898" s="1">
        <v>1</v>
      </c>
      <c r="I898" s="418">
        <v>43304</v>
      </c>
      <c r="K898" s="3" t="s">
        <v>4621</v>
      </c>
      <c r="M898" s="555" t="s">
        <v>4621</v>
      </c>
      <c r="N898" s="553" t="s">
        <v>4621</v>
      </c>
      <c r="O898" s="3" t="s">
        <v>41</v>
      </c>
      <c r="P898" s="17" t="s">
        <v>49</v>
      </c>
    </row>
    <row r="899" spans="1:16" x14ac:dyDescent="0.25">
      <c r="A899" s="17" t="s">
        <v>1813</v>
      </c>
      <c r="B899" s="3" t="s">
        <v>1814</v>
      </c>
      <c r="C899" s="3" t="s">
        <v>3269</v>
      </c>
      <c r="E899" s="417">
        <v>35.97</v>
      </c>
      <c r="F899" s="3" t="s">
        <v>4057</v>
      </c>
      <c r="G899" s="1" t="s">
        <v>4056</v>
      </c>
      <c r="I899" s="418">
        <v>43266</v>
      </c>
      <c r="J899" s="3" t="s">
        <v>4801</v>
      </c>
      <c r="K899" s="3" t="s">
        <v>4621</v>
      </c>
      <c r="M899" s="555" t="s">
        <v>4621</v>
      </c>
      <c r="N899" s="553" t="s">
        <v>4621</v>
      </c>
      <c r="O899" s="3" t="s">
        <v>41</v>
      </c>
      <c r="P899" s="17" t="s">
        <v>21</v>
      </c>
    </row>
    <row r="900" spans="1:16" x14ac:dyDescent="0.25">
      <c r="A900" s="17" t="s">
        <v>1807</v>
      </c>
      <c r="B900" s="3" t="s">
        <v>1808</v>
      </c>
      <c r="C900" s="3" t="s">
        <v>3266</v>
      </c>
      <c r="E900" s="417">
        <v>47.97</v>
      </c>
      <c r="F900" s="3" t="s">
        <v>4053</v>
      </c>
      <c r="G900" s="1" t="s">
        <v>3970</v>
      </c>
      <c r="I900" s="418">
        <v>43231</v>
      </c>
      <c r="J900" s="3" t="s">
        <v>4801</v>
      </c>
      <c r="K900" s="3" t="s">
        <v>4621</v>
      </c>
      <c r="M900" s="555" t="s">
        <v>4621</v>
      </c>
      <c r="N900" s="553" t="s">
        <v>4621</v>
      </c>
      <c r="O900" s="3" t="s">
        <v>41</v>
      </c>
      <c r="P900" s="17" t="s">
        <v>21</v>
      </c>
    </row>
    <row r="901" spans="1:16" x14ac:dyDescent="0.25">
      <c r="A901" s="17" t="s">
        <v>1805</v>
      </c>
      <c r="B901" s="3" t="s">
        <v>1806</v>
      </c>
      <c r="C901" s="3" t="s">
        <v>3265</v>
      </c>
      <c r="E901" s="417">
        <v>50.97</v>
      </c>
      <c r="F901" s="3" t="s">
        <v>4051</v>
      </c>
      <c r="G901" s="1" t="s">
        <v>4052</v>
      </c>
      <c r="I901" s="418">
        <v>43229</v>
      </c>
      <c r="J901" s="3" t="s">
        <v>4801</v>
      </c>
      <c r="K901" s="3" t="s">
        <v>4621</v>
      </c>
      <c r="M901" s="555" t="s">
        <v>4621</v>
      </c>
      <c r="N901" s="553" t="s">
        <v>4621</v>
      </c>
      <c r="O901" s="3" t="s">
        <v>41</v>
      </c>
      <c r="P901" s="17" t="s">
        <v>21</v>
      </c>
    </row>
    <row r="902" spans="1:16" x14ac:dyDescent="0.25">
      <c r="A902" s="17" t="s">
        <v>1809</v>
      </c>
      <c r="B902" s="3" t="s">
        <v>1810</v>
      </c>
      <c r="C902" s="3" t="s">
        <v>3267</v>
      </c>
      <c r="E902" s="417">
        <v>139.9</v>
      </c>
      <c r="F902" s="3" t="s">
        <v>4054</v>
      </c>
      <c r="G902" s="1" t="s">
        <v>3968</v>
      </c>
      <c r="I902" s="418">
        <v>43215</v>
      </c>
      <c r="J902" s="3" t="s">
        <v>4769</v>
      </c>
      <c r="K902" s="3" t="s">
        <v>4621</v>
      </c>
      <c r="M902" s="555" t="s">
        <v>4621</v>
      </c>
      <c r="N902" s="553" t="s">
        <v>4621</v>
      </c>
      <c r="O902" s="3" t="s">
        <v>41</v>
      </c>
      <c r="P902" s="17" t="s">
        <v>21</v>
      </c>
    </row>
    <row r="903" spans="1:16" x14ac:dyDescent="0.25">
      <c r="A903" s="17" t="s">
        <v>1811</v>
      </c>
      <c r="B903" s="3" t="s">
        <v>1812</v>
      </c>
      <c r="C903" s="3" t="s">
        <v>3268</v>
      </c>
      <c r="E903" s="417">
        <v>77.97</v>
      </c>
      <c r="F903" s="3" t="s">
        <v>4055</v>
      </c>
      <c r="G903" s="1" t="s">
        <v>4056</v>
      </c>
      <c r="I903" s="418">
        <v>43203</v>
      </c>
      <c r="K903" s="3" t="s">
        <v>4621</v>
      </c>
      <c r="M903" s="555" t="s">
        <v>4621</v>
      </c>
      <c r="N903" s="553" t="s">
        <v>4621</v>
      </c>
      <c r="O903" s="3" t="s">
        <v>41</v>
      </c>
      <c r="P903" s="17" t="s">
        <v>21</v>
      </c>
    </row>
    <row r="904" spans="1:16" x14ac:dyDescent="0.25">
      <c r="A904" s="17" t="s">
        <v>1803</v>
      </c>
      <c r="B904" s="3" t="s">
        <v>1804</v>
      </c>
      <c r="C904" s="3" t="s">
        <v>3264</v>
      </c>
      <c r="E904" s="417">
        <v>279.89999999999998</v>
      </c>
      <c r="F904" s="3" t="s">
        <v>4050</v>
      </c>
      <c r="G904" s="1">
        <v>2</v>
      </c>
      <c r="I904" s="418">
        <v>43172</v>
      </c>
      <c r="K904" s="3" t="s">
        <v>4621</v>
      </c>
      <c r="M904" s="555" t="s">
        <v>4621</v>
      </c>
      <c r="N904" s="553" t="s">
        <v>4621</v>
      </c>
      <c r="O904" s="3" t="s">
        <v>41</v>
      </c>
      <c r="P904" s="17" t="s">
        <v>21</v>
      </c>
    </row>
    <row r="905" spans="1:16" x14ac:dyDescent="0.25">
      <c r="A905" s="17" t="s">
        <v>2152</v>
      </c>
      <c r="B905" s="3" t="s">
        <v>2153</v>
      </c>
      <c r="C905" s="3" t="s">
        <v>3420</v>
      </c>
      <c r="E905" s="417">
        <v>355.14</v>
      </c>
      <c r="F905" s="3" t="s">
        <v>4232</v>
      </c>
      <c r="G905" s="1">
        <v>1</v>
      </c>
      <c r="I905" s="418">
        <v>43159</v>
      </c>
      <c r="J905" s="3" t="s">
        <v>4764</v>
      </c>
      <c r="K905" s="3" t="s">
        <v>4621</v>
      </c>
      <c r="M905" s="555" t="s">
        <v>4621</v>
      </c>
      <c r="N905" s="553" t="s">
        <v>4621</v>
      </c>
      <c r="O905" s="3" t="s">
        <v>41</v>
      </c>
      <c r="P905" s="17" t="s">
        <v>24</v>
      </c>
    </row>
    <row r="906" spans="1:16" x14ac:dyDescent="0.25">
      <c r="A906" s="17" t="s">
        <v>1801</v>
      </c>
      <c r="B906" s="3" t="s">
        <v>1802</v>
      </c>
      <c r="C906" s="3" t="s">
        <v>3263</v>
      </c>
      <c r="E906" s="417">
        <v>38.97</v>
      </c>
      <c r="F906" s="3" t="s">
        <v>4049</v>
      </c>
      <c r="G906" s="1" t="s">
        <v>4033</v>
      </c>
      <c r="I906" s="418">
        <v>43117</v>
      </c>
      <c r="J906" s="3" t="s">
        <v>4769</v>
      </c>
      <c r="K906" s="3" t="s">
        <v>4621</v>
      </c>
      <c r="M906" s="555" t="s">
        <v>4621</v>
      </c>
      <c r="N906" s="553" t="s">
        <v>4621</v>
      </c>
      <c r="O906" s="3" t="s">
        <v>41</v>
      </c>
      <c r="P906" s="17" t="s">
        <v>21</v>
      </c>
    </row>
    <row r="907" spans="1:16" x14ac:dyDescent="0.25">
      <c r="A907" s="17" t="s">
        <v>1795</v>
      </c>
      <c r="B907" s="3" t="s">
        <v>1796</v>
      </c>
      <c r="C907" s="3" t="s">
        <v>3260</v>
      </c>
      <c r="E907" s="417">
        <v>289.89999999999998</v>
      </c>
      <c r="F907" s="3" t="s">
        <v>4046</v>
      </c>
      <c r="G907" s="1" t="s">
        <v>3968</v>
      </c>
      <c r="I907" s="418">
        <v>43091</v>
      </c>
      <c r="K907" s="3" t="s">
        <v>4621</v>
      </c>
      <c r="M907" s="555" t="s">
        <v>4621</v>
      </c>
      <c r="N907" s="553" t="s">
        <v>4621</v>
      </c>
      <c r="O907" s="3" t="s">
        <v>41</v>
      </c>
      <c r="P907" s="17" t="s">
        <v>21</v>
      </c>
    </row>
    <row r="908" spans="1:16" x14ac:dyDescent="0.25">
      <c r="A908" s="17" t="s">
        <v>1799</v>
      </c>
      <c r="B908" s="3" t="s">
        <v>1800</v>
      </c>
      <c r="C908" s="3" t="s">
        <v>3262</v>
      </c>
      <c r="E908" s="417">
        <v>203.97</v>
      </c>
      <c r="F908" s="3" t="s">
        <v>4048</v>
      </c>
      <c r="G908" s="1" t="s">
        <v>4031</v>
      </c>
      <c r="I908" s="418">
        <v>42948</v>
      </c>
      <c r="K908" s="3" t="s">
        <v>4621</v>
      </c>
      <c r="M908" s="555" t="s">
        <v>4621</v>
      </c>
      <c r="N908" s="553" t="s">
        <v>4621</v>
      </c>
      <c r="O908" s="3" t="s">
        <v>41</v>
      </c>
      <c r="P908" s="17" t="s">
        <v>21</v>
      </c>
    </row>
    <row r="909" spans="1:16" x14ac:dyDescent="0.25">
      <c r="A909" s="17" t="s">
        <v>1797</v>
      </c>
      <c r="B909" s="3" t="s">
        <v>1798</v>
      </c>
      <c r="C909" s="3" t="s">
        <v>3261</v>
      </c>
      <c r="E909" s="417">
        <v>41.97</v>
      </c>
      <c r="F909" s="3" t="s">
        <v>4047</v>
      </c>
      <c r="G909" s="1" t="s">
        <v>4031</v>
      </c>
      <c r="I909" s="418">
        <v>42947</v>
      </c>
      <c r="J909" s="3" t="s">
        <v>4769</v>
      </c>
      <c r="K909" s="3" t="s">
        <v>4621</v>
      </c>
      <c r="M909" s="555" t="s">
        <v>4621</v>
      </c>
      <c r="N909" s="553" t="s">
        <v>4621</v>
      </c>
      <c r="O909" s="3" t="s">
        <v>41</v>
      </c>
      <c r="P909" s="17" t="s">
        <v>21</v>
      </c>
    </row>
    <row r="910" spans="1:16" x14ac:dyDescent="0.25">
      <c r="A910" s="17" t="s">
        <v>1793</v>
      </c>
      <c r="B910" s="3" t="s">
        <v>1794</v>
      </c>
      <c r="C910" s="3" t="s">
        <v>3259</v>
      </c>
      <c r="E910" s="417">
        <v>26.97</v>
      </c>
      <c r="F910" s="3" t="s">
        <v>4045</v>
      </c>
      <c r="G910" s="1" t="s">
        <v>4031</v>
      </c>
      <c r="I910" s="418">
        <v>42917</v>
      </c>
      <c r="J910" s="3" t="s">
        <v>4801</v>
      </c>
      <c r="K910" s="3" t="s">
        <v>4621</v>
      </c>
      <c r="M910" s="555" t="s">
        <v>4621</v>
      </c>
      <c r="N910" s="553" t="s">
        <v>4621</v>
      </c>
      <c r="O910" s="3" t="s">
        <v>41</v>
      </c>
      <c r="P910" s="17" t="s">
        <v>21</v>
      </c>
    </row>
    <row r="911" spans="1:16" x14ac:dyDescent="0.25">
      <c r="A911" s="17" t="s">
        <v>1785</v>
      </c>
      <c r="B911" s="3" t="s">
        <v>1786</v>
      </c>
      <c r="C911" s="3" t="s">
        <v>3255</v>
      </c>
      <c r="E911" s="417">
        <v>44.97</v>
      </c>
      <c r="F911" s="3" t="s">
        <v>4041</v>
      </c>
      <c r="G911" s="1" t="s">
        <v>4031</v>
      </c>
      <c r="I911" s="418">
        <v>42872</v>
      </c>
      <c r="J911" s="3" t="s">
        <v>4801</v>
      </c>
      <c r="K911" s="3" t="s">
        <v>4621</v>
      </c>
      <c r="M911" s="555" t="s">
        <v>4621</v>
      </c>
      <c r="N911" s="553" t="s">
        <v>4621</v>
      </c>
      <c r="O911" s="3" t="s">
        <v>41</v>
      </c>
      <c r="P911" s="17" t="s">
        <v>21</v>
      </c>
    </row>
    <row r="912" spans="1:16" x14ac:dyDescent="0.25">
      <c r="A912" s="17" t="s">
        <v>1472</v>
      </c>
      <c r="B912" s="3" t="s">
        <v>1473</v>
      </c>
      <c r="C912" s="3" t="s">
        <v>3112</v>
      </c>
      <c r="E912" s="417">
        <v>299</v>
      </c>
      <c r="F912" s="3" t="s">
        <v>3874</v>
      </c>
      <c r="G912" s="1">
        <v>2</v>
      </c>
      <c r="I912" s="418">
        <v>42857</v>
      </c>
      <c r="J912" s="3" t="s">
        <v>4802</v>
      </c>
      <c r="K912" s="3" t="s">
        <v>4621</v>
      </c>
      <c r="M912" s="555" t="s">
        <v>4621</v>
      </c>
      <c r="N912" s="553" t="s">
        <v>4621</v>
      </c>
      <c r="O912" s="3" t="s">
        <v>41</v>
      </c>
      <c r="P912" s="17" t="s">
        <v>47</v>
      </c>
    </row>
    <row r="913" spans="1:16" x14ac:dyDescent="0.25">
      <c r="A913" s="17" t="s">
        <v>1791</v>
      </c>
      <c r="B913" s="3" t="s">
        <v>1792</v>
      </c>
      <c r="C913" s="3" t="s">
        <v>3258</v>
      </c>
      <c r="E913" s="417">
        <v>77.97</v>
      </c>
      <c r="F913" s="3" t="s">
        <v>4044</v>
      </c>
      <c r="G913" s="1" t="s">
        <v>3968</v>
      </c>
      <c r="I913" s="418">
        <v>42852</v>
      </c>
      <c r="K913" s="3" t="s">
        <v>4621</v>
      </c>
      <c r="M913" s="555" t="s">
        <v>4621</v>
      </c>
      <c r="N913" s="553" t="s">
        <v>4621</v>
      </c>
      <c r="O913" s="3" t="s">
        <v>41</v>
      </c>
      <c r="P913" s="17" t="s">
        <v>21</v>
      </c>
    </row>
    <row r="914" spans="1:16" x14ac:dyDescent="0.25">
      <c r="A914" s="17" t="s">
        <v>1789</v>
      </c>
      <c r="B914" s="3" t="s">
        <v>1790</v>
      </c>
      <c r="C914" s="3" t="s">
        <v>3257</v>
      </c>
      <c r="E914" s="417">
        <v>378</v>
      </c>
      <c r="F914" s="3" t="s">
        <v>4043</v>
      </c>
      <c r="G914" s="1" t="s">
        <v>3968</v>
      </c>
      <c r="I914" s="418">
        <v>42850</v>
      </c>
      <c r="K914" s="3" t="s">
        <v>4621</v>
      </c>
      <c r="M914" s="555" t="s">
        <v>4621</v>
      </c>
      <c r="N914" s="553" t="s">
        <v>4621</v>
      </c>
      <c r="O914" s="3" t="s">
        <v>41</v>
      </c>
      <c r="P914" s="17" t="s">
        <v>21</v>
      </c>
    </row>
    <row r="915" spans="1:16" x14ac:dyDescent="0.25">
      <c r="A915" s="17" t="s">
        <v>1787</v>
      </c>
      <c r="B915" s="3" t="s">
        <v>1788</v>
      </c>
      <c r="C915" s="3" t="s">
        <v>3256</v>
      </c>
      <c r="E915" s="417">
        <v>143.97</v>
      </c>
      <c r="F915" s="3" t="s">
        <v>4042</v>
      </c>
      <c r="G915" s="1" t="s">
        <v>3968</v>
      </c>
      <c r="I915" s="418">
        <v>42809</v>
      </c>
      <c r="K915" s="3" t="s">
        <v>4621</v>
      </c>
      <c r="M915" s="555" t="s">
        <v>4621</v>
      </c>
      <c r="N915" s="553" t="s">
        <v>4621</v>
      </c>
      <c r="O915" s="3" t="s">
        <v>41</v>
      </c>
      <c r="P915" s="17" t="s">
        <v>21</v>
      </c>
    </row>
    <row r="916" spans="1:16" x14ac:dyDescent="0.25">
      <c r="A916" s="17" t="s">
        <v>1779</v>
      </c>
      <c r="B916" s="3" t="s">
        <v>1780</v>
      </c>
      <c r="C916" s="3" t="s">
        <v>3252</v>
      </c>
      <c r="E916" s="417">
        <v>65.97</v>
      </c>
      <c r="F916" s="3" t="s">
        <v>4038</v>
      </c>
      <c r="G916" s="1">
        <v>7</v>
      </c>
      <c r="I916" s="418">
        <v>42804</v>
      </c>
      <c r="J916" s="3" t="s">
        <v>4801</v>
      </c>
      <c r="K916" s="3" t="s">
        <v>4621</v>
      </c>
      <c r="M916" s="555" t="s">
        <v>4621</v>
      </c>
      <c r="N916" s="553" t="s">
        <v>4621</v>
      </c>
      <c r="O916" s="3" t="s">
        <v>41</v>
      </c>
      <c r="P916" s="17" t="s">
        <v>21</v>
      </c>
    </row>
    <row r="917" spans="1:16" x14ac:dyDescent="0.25">
      <c r="A917" s="17" t="s">
        <v>1781</v>
      </c>
      <c r="B917" s="3" t="s">
        <v>1782</v>
      </c>
      <c r="C917" s="3" t="s">
        <v>3253</v>
      </c>
      <c r="E917" s="417">
        <v>38.97</v>
      </c>
      <c r="F917" s="3" t="s">
        <v>4039</v>
      </c>
      <c r="G917" s="1" t="s">
        <v>4031</v>
      </c>
      <c r="I917" s="418">
        <v>42804</v>
      </c>
      <c r="J917" s="3" t="s">
        <v>4801</v>
      </c>
      <c r="K917" s="3" t="s">
        <v>4621</v>
      </c>
      <c r="M917" s="555" t="s">
        <v>4621</v>
      </c>
      <c r="N917" s="553" t="s">
        <v>4621</v>
      </c>
      <c r="O917" s="3" t="s">
        <v>41</v>
      </c>
      <c r="P917" s="17" t="s">
        <v>21</v>
      </c>
    </row>
    <row r="918" spans="1:16" x14ac:dyDescent="0.25">
      <c r="A918" s="17" t="s">
        <v>1773</v>
      </c>
      <c r="B918" s="3" t="s">
        <v>1774</v>
      </c>
      <c r="C918" s="3" t="s">
        <v>3249</v>
      </c>
      <c r="E918" s="417">
        <v>62.97</v>
      </c>
      <c r="F918" s="3" t="s">
        <v>4034</v>
      </c>
      <c r="G918" s="1" t="s">
        <v>4012</v>
      </c>
      <c r="I918" s="418">
        <v>42804</v>
      </c>
      <c r="J918" s="3" t="s">
        <v>4801</v>
      </c>
      <c r="K918" s="3" t="s">
        <v>4621</v>
      </c>
      <c r="M918" s="555" t="s">
        <v>4621</v>
      </c>
      <c r="N918" s="553" t="s">
        <v>4621</v>
      </c>
      <c r="O918" s="3" t="s">
        <v>41</v>
      </c>
      <c r="P918" s="17" t="s">
        <v>21</v>
      </c>
    </row>
    <row r="919" spans="1:16" x14ac:dyDescent="0.25">
      <c r="A919" s="17" t="s">
        <v>1769</v>
      </c>
      <c r="B919" s="3" t="s">
        <v>1770</v>
      </c>
      <c r="C919" s="3" t="s">
        <v>3247</v>
      </c>
      <c r="E919" s="417">
        <v>38.97</v>
      </c>
      <c r="F919" s="3" t="s">
        <v>4030</v>
      </c>
      <c r="G919" s="1" t="s">
        <v>4031</v>
      </c>
      <c r="I919" s="418">
        <v>42804</v>
      </c>
      <c r="J919" s="3" t="s">
        <v>4801</v>
      </c>
      <c r="K919" s="3" t="s">
        <v>4621</v>
      </c>
      <c r="M919" s="555" t="s">
        <v>4621</v>
      </c>
      <c r="N919" s="553" t="s">
        <v>4621</v>
      </c>
      <c r="O919" s="3" t="s">
        <v>41</v>
      </c>
      <c r="P919" s="17" t="s">
        <v>21</v>
      </c>
    </row>
    <row r="920" spans="1:16" x14ac:dyDescent="0.25">
      <c r="A920" s="17" t="s">
        <v>1775</v>
      </c>
      <c r="B920" s="3" t="s">
        <v>1776</v>
      </c>
      <c r="C920" s="3" t="s">
        <v>3250</v>
      </c>
      <c r="E920" s="417">
        <v>47.97</v>
      </c>
      <c r="F920" s="3" t="s">
        <v>4035</v>
      </c>
      <c r="G920" s="1" t="s">
        <v>4036</v>
      </c>
      <c r="I920" s="418">
        <v>42804</v>
      </c>
      <c r="J920" s="3" t="s">
        <v>4801</v>
      </c>
      <c r="K920" s="3" t="s">
        <v>4621</v>
      </c>
      <c r="M920" s="555" t="s">
        <v>4621</v>
      </c>
      <c r="N920" s="553" t="s">
        <v>4621</v>
      </c>
      <c r="O920" s="3" t="s">
        <v>41</v>
      </c>
      <c r="P920" s="17" t="s">
        <v>21</v>
      </c>
    </row>
    <row r="921" spans="1:16" x14ac:dyDescent="0.25">
      <c r="A921" s="17" t="s">
        <v>1777</v>
      </c>
      <c r="B921" s="3" t="s">
        <v>1778</v>
      </c>
      <c r="C921" s="3" t="s">
        <v>3251</v>
      </c>
      <c r="E921" s="417">
        <v>26.97</v>
      </c>
      <c r="F921" s="3" t="s">
        <v>4037</v>
      </c>
      <c r="G921" s="1" t="s">
        <v>3968</v>
      </c>
      <c r="I921" s="418">
        <v>42804</v>
      </c>
      <c r="J921" s="3" t="s">
        <v>4801</v>
      </c>
      <c r="K921" s="3" t="s">
        <v>4621</v>
      </c>
      <c r="M921" s="555" t="s">
        <v>4621</v>
      </c>
      <c r="N921" s="553" t="s">
        <v>4621</v>
      </c>
      <c r="O921" s="3" t="s">
        <v>41</v>
      </c>
      <c r="P921" s="17" t="s">
        <v>21</v>
      </c>
    </row>
    <row r="922" spans="1:16" x14ac:dyDescent="0.25">
      <c r="A922" s="17" t="s">
        <v>1771</v>
      </c>
      <c r="B922" s="3" t="s">
        <v>1772</v>
      </c>
      <c r="C922" s="3" t="s">
        <v>3248</v>
      </c>
      <c r="E922" s="417">
        <v>44.97</v>
      </c>
      <c r="F922" s="3" t="s">
        <v>4032</v>
      </c>
      <c r="G922" s="1" t="s">
        <v>4033</v>
      </c>
      <c r="I922" s="418">
        <v>42804</v>
      </c>
      <c r="J922" s="3" t="s">
        <v>4801</v>
      </c>
      <c r="K922" s="3" t="s">
        <v>4621</v>
      </c>
      <c r="M922" s="555" t="s">
        <v>4621</v>
      </c>
      <c r="N922" s="553" t="s">
        <v>4621</v>
      </c>
      <c r="O922" s="3" t="s">
        <v>41</v>
      </c>
      <c r="P922" s="17" t="s">
        <v>21</v>
      </c>
    </row>
    <row r="923" spans="1:16" x14ac:dyDescent="0.25">
      <c r="A923" s="17" t="s">
        <v>1783</v>
      </c>
      <c r="B923" s="3" t="s">
        <v>1784</v>
      </c>
      <c r="C923" s="3" t="s">
        <v>3254</v>
      </c>
      <c r="E923" s="417">
        <v>86.97</v>
      </c>
      <c r="F923" s="3" t="s">
        <v>4040</v>
      </c>
      <c r="G923" s="1" t="s">
        <v>3968</v>
      </c>
      <c r="I923" s="418">
        <v>42781</v>
      </c>
      <c r="K923" s="3" t="s">
        <v>4621</v>
      </c>
      <c r="M923" s="555" t="s">
        <v>4621</v>
      </c>
      <c r="N923" s="553" t="s">
        <v>4621</v>
      </c>
      <c r="O923" s="3" t="s">
        <v>41</v>
      </c>
      <c r="P923" s="17" t="s">
        <v>21</v>
      </c>
    </row>
    <row r="924" spans="1:16" x14ac:dyDescent="0.25">
      <c r="A924" s="17" t="s">
        <v>1744</v>
      </c>
      <c r="B924" s="3" t="s">
        <v>1745</v>
      </c>
      <c r="C924" s="3" t="s">
        <v>3233</v>
      </c>
      <c r="E924" s="417">
        <v>169.9</v>
      </c>
      <c r="F924" s="3" t="s">
        <v>4016</v>
      </c>
      <c r="G924" s="1" t="s">
        <v>3991</v>
      </c>
      <c r="I924" s="418">
        <v>42748</v>
      </c>
      <c r="J924" s="3" t="s">
        <v>4791</v>
      </c>
      <c r="K924" s="3" t="s">
        <v>4621</v>
      </c>
      <c r="M924" s="555" t="s">
        <v>4621</v>
      </c>
      <c r="N924" s="553" t="s">
        <v>4621</v>
      </c>
      <c r="O924" s="3" t="s">
        <v>41</v>
      </c>
      <c r="P924" s="17" t="s">
        <v>21</v>
      </c>
    </row>
    <row r="925" spans="1:16" x14ac:dyDescent="0.25">
      <c r="A925" s="17" t="s">
        <v>1486</v>
      </c>
      <c r="B925" s="3" t="s">
        <v>1487</v>
      </c>
      <c r="C925" s="3" t="s">
        <v>3119</v>
      </c>
      <c r="E925" s="417">
        <v>250</v>
      </c>
      <c r="F925" s="3" t="s">
        <v>3882</v>
      </c>
      <c r="G925" s="1">
        <v>5</v>
      </c>
      <c r="I925" s="418">
        <v>42697</v>
      </c>
      <c r="J925" s="3" t="s">
        <v>4799</v>
      </c>
      <c r="K925" s="3" t="s">
        <v>4621</v>
      </c>
      <c r="M925" s="555" t="s">
        <v>4621</v>
      </c>
      <c r="N925" s="553" t="s">
        <v>4621</v>
      </c>
      <c r="O925" s="3" t="s">
        <v>41</v>
      </c>
      <c r="P925" s="17" t="s">
        <v>808</v>
      </c>
    </row>
    <row r="926" spans="1:16" x14ac:dyDescent="0.25">
      <c r="A926" s="17" t="s">
        <v>1765</v>
      </c>
      <c r="B926" s="3" t="s">
        <v>1766</v>
      </c>
      <c r="C926" s="3" t="s">
        <v>3245</v>
      </c>
      <c r="E926" s="417">
        <v>107.97</v>
      </c>
      <c r="F926" s="3" t="s">
        <v>4028</v>
      </c>
      <c r="G926" s="1" t="s">
        <v>3968</v>
      </c>
      <c r="I926" s="418">
        <v>42629</v>
      </c>
      <c r="J926" s="3" t="s">
        <v>4800</v>
      </c>
      <c r="K926" s="3" t="s">
        <v>4621</v>
      </c>
      <c r="M926" s="555" t="s">
        <v>4621</v>
      </c>
      <c r="N926" s="553" t="s">
        <v>4621</v>
      </c>
      <c r="O926" s="3" t="s">
        <v>41</v>
      </c>
      <c r="P926" s="17" t="s">
        <v>21</v>
      </c>
    </row>
    <row r="927" spans="1:16" x14ac:dyDescent="0.25">
      <c r="A927" s="17" t="s">
        <v>1763</v>
      </c>
      <c r="B927" s="3" t="s">
        <v>1764</v>
      </c>
      <c r="C927" s="3" t="s">
        <v>3244</v>
      </c>
      <c r="E927" s="417">
        <v>143.97</v>
      </c>
      <c r="F927" s="3" t="s">
        <v>4027</v>
      </c>
      <c r="G927" s="1" t="s">
        <v>3968</v>
      </c>
      <c r="I927" s="418">
        <v>42606</v>
      </c>
      <c r="J927" s="3" t="s">
        <v>4803</v>
      </c>
      <c r="K927" s="3" t="s">
        <v>4621</v>
      </c>
      <c r="M927" s="555" t="s">
        <v>4621</v>
      </c>
      <c r="N927" s="553" t="s">
        <v>4621</v>
      </c>
      <c r="O927" s="3" t="s">
        <v>41</v>
      </c>
      <c r="P927" s="17" t="s">
        <v>21</v>
      </c>
    </row>
    <row r="928" spans="1:16" x14ac:dyDescent="0.25">
      <c r="A928" s="17" t="s">
        <v>1767</v>
      </c>
      <c r="B928" s="3" t="s">
        <v>1768</v>
      </c>
      <c r="C928" s="3" t="s">
        <v>3246</v>
      </c>
      <c r="E928" s="417">
        <v>47.97</v>
      </c>
      <c r="F928" s="3" t="s">
        <v>4029</v>
      </c>
      <c r="G928" s="1" t="s">
        <v>3968</v>
      </c>
      <c r="I928" s="418">
        <v>42558</v>
      </c>
      <c r="K928" s="3" t="s">
        <v>4621</v>
      </c>
      <c r="M928" s="555" t="s">
        <v>4621</v>
      </c>
      <c r="N928" s="553" t="s">
        <v>4621</v>
      </c>
      <c r="O928" s="3" t="s">
        <v>41</v>
      </c>
      <c r="P928" s="17" t="s">
        <v>21</v>
      </c>
    </row>
    <row r="929" spans="1:16" x14ac:dyDescent="0.25">
      <c r="A929" s="17" t="s">
        <v>1480</v>
      </c>
      <c r="B929" s="3" t="s">
        <v>1481</v>
      </c>
      <c r="C929" s="3" t="s">
        <v>3116</v>
      </c>
      <c r="E929" s="417">
        <v>250</v>
      </c>
      <c r="F929" s="3" t="s">
        <v>3878</v>
      </c>
      <c r="G929" s="1">
        <v>1</v>
      </c>
      <c r="I929" s="418">
        <v>42555</v>
      </c>
      <c r="J929" s="3" t="s">
        <v>4799</v>
      </c>
      <c r="K929" s="3" t="s">
        <v>4621</v>
      </c>
      <c r="M929" s="555" t="s">
        <v>4621</v>
      </c>
      <c r="N929" s="553" t="s">
        <v>4621</v>
      </c>
      <c r="O929" s="3" t="s">
        <v>41</v>
      </c>
      <c r="P929" s="17" t="s">
        <v>808</v>
      </c>
    </row>
    <row r="930" spans="1:16" x14ac:dyDescent="0.25">
      <c r="A930" s="17" t="s">
        <v>1755</v>
      </c>
      <c r="B930" s="3" t="s">
        <v>1756</v>
      </c>
      <c r="C930" s="3" t="s">
        <v>3240</v>
      </c>
      <c r="E930" s="417">
        <v>169.89999999999998</v>
      </c>
      <c r="F930" s="3" t="s">
        <v>4023</v>
      </c>
      <c r="G930" s="1">
        <v>6</v>
      </c>
      <c r="I930" s="418">
        <v>42531</v>
      </c>
      <c r="J930" s="3" t="s">
        <v>4791</v>
      </c>
      <c r="K930" s="3" t="s">
        <v>4621</v>
      </c>
      <c r="M930" s="555" t="s">
        <v>4621</v>
      </c>
      <c r="N930" s="553" t="s">
        <v>4621</v>
      </c>
      <c r="O930" s="3" t="s">
        <v>41</v>
      </c>
      <c r="P930" s="17" t="s">
        <v>21</v>
      </c>
    </row>
    <row r="931" spans="1:16" x14ac:dyDescent="0.25">
      <c r="A931" s="17" t="s">
        <v>1759</v>
      </c>
      <c r="B931" s="3" t="s">
        <v>1760</v>
      </c>
      <c r="C931" s="3" t="s">
        <v>3242</v>
      </c>
      <c r="E931" s="417">
        <v>71.97</v>
      </c>
      <c r="F931" s="3" t="s">
        <v>4025</v>
      </c>
      <c r="G931" s="1" t="s">
        <v>3968</v>
      </c>
      <c r="I931" s="418">
        <v>42480</v>
      </c>
      <c r="K931" s="3" t="s">
        <v>4621</v>
      </c>
      <c r="M931" s="555" t="s">
        <v>4621</v>
      </c>
      <c r="N931" s="553" t="s">
        <v>4621</v>
      </c>
      <c r="O931" s="3" t="s">
        <v>41</v>
      </c>
      <c r="P931" s="17" t="s">
        <v>21</v>
      </c>
    </row>
    <row r="932" spans="1:16" x14ac:dyDescent="0.25">
      <c r="A932" s="17" t="s">
        <v>1751</v>
      </c>
      <c r="B932" s="3" t="s">
        <v>1752</v>
      </c>
      <c r="C932" s="3" t="s">
        <v>3237</v>
      </c>
      <c r="E932" s="417">
        <v>169.89999999999998</v>
      </c>
      <c r="F932" s="3" t="s">
        <v>4020</v>
      </c>
      <c r="G932" s="1">
        <v>4</v>
      </c>
      <c r="I932" s="418">
        <v>42479</v>
      </c>
      <c r="J932" s="3" t="s">
        <v>4791</v>
      </c>
      <c r="K932" s="3" t="s">
        <v>4621</v>
      </c>
      <c r="M932" s="555" t="s">
        <v>4621</v>
      </c>
      <c r="N932" s="553" t="s">
        <v>4621</v>
      </c>
      <c r="O932" s="3" t="s">
        <v>41</v>
      </c>
      <c r="P932" s="17" t="s">
        <v>21</v>
      </c>
    </row>
    <row r="933" spans="1:16" x14ac:dyDescent="0.25">
      <c r="A933" s="17" t="s">
        <v>1749</v>
      </c>
      <c r="B933" s="3" t="s">
        <v>1750</v>
      </c>
      <c r="C933" s="3" t="s">
        <v>3236</v>
      </c>
      <c r="E933" s="417">
        <v>169.9</v>
      </c>
      <c r="F933" s="3" t="s">
        <v>4019</v>
      </c>
      <c r="G933" s="1" t="s">
        <v>3970</v>
      </c>
      <c r="I933" s="418">
        <v>42479</v>
      </c>
      <c r="J933" s="3" t="s">
        <v>4791</v>
      </c>
      <c r="K933" s="3" t="s">
        <v>4621</v>
      </c>
      <c r="M933" s="555" t="s">
        <v>4621</v>
      </c>
      <c r="N933" s="553" t="s">
        <v>4621</v>
      </c>
      <c r="O933" s="3" t="s">
        <v>41</v>
      </c>
      <c r="P933" s="17" t="s">
        <v>21</v>
      </c>
    </row>
    <row r="934" spans="1:16" x14ac:dyDescent="0.25">
      <c r="A934" s="17" t="s">
        <v>1761</v>
      </c>
      <c r="B934" s="3" t="s">
        <v>1762</v>
      </c>
      <c r="C934" s="3" t="s">
        <v>3243</v>
      </c>
      <c r="E934" s="417">
        <v>289.89999999999998</v>
      </c>
      <c r="F934" s="3" t="s">
        <v>4026</v>
      </c>
      <c r="G934" s="1" t="s">
        <v>3968</v>
      </c>
      <c r="I934" s="418">
        <v>42467</v>
      </c>
      <c r="K934" s="3" t="s">
        <v>4621</v>
      </c>
      <c r="M934" s="555" t="s">
        <v>4621</v>
      </c>
      <c r="N934" s="553" t="s">
        <v>4621</v>
      </c>
      <c r="O934" s="3" t="s">
        <v>41</v>
      </c>
      <c r="P934" s="17" t="s">
        <v>21</v>
      </c>
    </row>
    <row r="935" spans="1:16" x14ac:dyDescent="0.25">
      <c r="A935" s="17" t="s">
        <v>1747</v>
      </c>
      <c r="B935" s="3" t="s">
        <v>1748</v>
      </c>
      <c r="C935" s="3" t="s">
        <v>3235</v>
      </c>
      <c r="E935" s="417">
        <v>169.89999999999998</v>
      </c>
      <c r="F935" s="3" t="s">
        <v>4018</v>
      </c>
      <c r="G935" s="1">
        <v>4</v>
      </c>
      <c r="I935" s="418">
        <v>42438</v>
      </c>
      <c r="J935" s="3" t="s">
        <v>4791</v>
      </c>
      <c r="K935" s="3" t="s">
        <v>4621</v>
      </c>
      <c r="M935" s="555" t="s">
        <v>4621</v>
      </c>
      <c r="N935" s="553" t="s">
        <v>4621</v>
      </c>
      <c r="O935" s="3" t="s">
        <v>41</v>
      </c>
      <c r="P935" s="17" t="s">
        <v>21</v>
      </c>
    </row>
    <row r="936" spans="1:16" x14ac:dyDescent="0.25">
      <c r="A936" s="17" t="s">
        <v>5065</v>
      </c>
      <c r="B936" s="3" t="s">
        <v>1746</v>
      </c>
      <c r="C936" s="3" t="s">
        <v>3234</v>
      </c>
      <c r="E936" s="417">
        <v>169.89999999999998</v>
      </c>
      <c r="F936" s="3" t="s">
        <v>4017</v>
      </c>
      <c r="G936" s="1">
        <v>6</v>
      </c>
      <c r="I936" s="418">
        <v>42437</v>
      </c>
      <c r="J936" s="3" t="s">
        <v>4791</v>
      </c>
      <c r="K936" s="3" t="s">
        <v>4621</v>
      </c>
      <c r="M936" s="555" t="s">
        <v>4621</v>
      </c>
      <c r="N936" s="553" t="s">
        <v>4621</v>
      </c>
      <c r="O936" s="3" t="s">
        <v>41</v>
      </c>
      <c r="P936" s="17" t="s">
        <v>21</v>
      </c>
    </row>
    <row r="937" spans="1:16" x14ac:dyDescent="0.25">
      <c r="A937" s="17" t="s">
        <v>1742</v>
      </c>
      <c r="B937" s="3" t="s">
        <v>1743</v>
      </c>
      <c r="C937" s="3" t="s">
        <v>3232</v>
      </c>
      <c r="E937" s="417">
        <v>169.9</v>
      </c>
      <c r="F937" s="3" t="s">
        <v>4015</v>
      </c>
      <c r="G937" s="1" t="s">
        <v>3991</v>
      </c>
      <c r="I937" s="418">
        <v>42437</v>
      </c>
      <c r="J937" s="3" t="s">
        <v>4791</v>
      </c>
      <c r="K937" s="3" t="s">
        <v>4621</v>
      </c>
      <c r="M937" s="555" t="s">
        <v>4621</v>
      </c>
      <c r="N937" s="553" t="s">
        <v>4621</v>
      </c>
      <c r="O937" s="3" t="s">
        <v>41</v>
      </c>
      <c r="P937" s="17" t="s">
        <v>21</v>
      </c>
    </row>
    <row r="938" spans="1:16" x14ac:dyDescent="0.25">
      <c r="A938" s="17" t="s">
        <v>1757</v>
      </c>
      <c r="B938" s="3" t="s">
        <v>1758</v>
      </c>
      <c r="C938" s="3" t="s">
        <v>3241</v>
      </c>
      <c r="E938" s="417">
        <v>101.97</v>
      </c>
      <c r="F938" s="3" t="s">
        <v>4024</v>
      </c>
      <c r="G938" s="1" t="s">
        <v>3968</v>
      </c>
      <c r="I938" s="418">
        <v>42389</v>
      </c>
      <c r="J938" s="3" t="s">
        <v>4800</v>
      </c>
      <c r="K938" s="3" t="s">
        <v>4621</v>
      </c>
      <c r="M938" s="555" t="s">
        <v>4621</v>
      </c>
      <c r="N938" s="553" t="s">
        <v>4621</v>
      </c>
      <c r="O938" s="3" t="s">
        <v>41</v>
      </c>
      <c r="P938" s="17" t="s">
        <v>21</v>
      </c>
    </row>
    <row r="939" spans="1:16" x14ac:dyDescent="0.25">
      <c r="A939" s="17" t="s">
        <v>2287</v>
      </c>
      <c r="B939" s="3" t="s">
        <v>2288</v>
      </c>
      <c r="C939" s="3" t="s">
        <v>3475</v>
      </c>
      <c r="E939" s="417">
        <v>39</v>
      </c>
      <c r="F939" s="3" t="s">
        <v>4301</v>
      </c>
      <c r="G939" s="1">
        <v>2</v>
      </c>
      <c r="I939" s="418">
        <v>42382</v>
      </c>
      <c r="K939" s="3" t="s">
        <v>4625</v>
      </c>
      <c r="M939" s="555" t="s">
        <v>4625</v>
      </c>
      <c r="N939" s="553" t="s">
        <v>4621</v>
      </c>
      <c r="P939" s="17" t="s">
        <v>49</v>
      </c>
    </row>
    <row r="940" spans="1:16" x14ac:dyDescent="0.25">
      <c r="A940" s="17" t="s">
        <v>1488</v>
      </c>
      <c r="B940" s="3" t="s">
        <v>1489</v>
      </c>
      <c r="C940" s="3" t="s">
        <v>3120</v>
      </c>
      <c r="E940" s="417">
        <v>270</v>
      </c>
      <c r="F940" s="3" t="s">
        <v>3883</v>
      </c>
      <c r="G940" s="1">
        <v>1</v>
      </c>
      <c r="I940" s="418">
        <v>42331</v>
      </c>
      <c r="J940" s="3" t="s">
        <v>4799</v>
      </c>
      <c r="K940" s="3" t="s">
        <v>4621</v>
      </c>
      <c r="M940" s="555" t="s">
        <v>4621</v>
      </c>
      <c r="N940" s="553" t="s">
        <v>4621</v>
      </c>
      <c r="O940" s="3" t="s">
        <v>41</v>
      </c>
      <c r="P940" s="17" t="s">
        <v>808</v>
      </c>
    </row>
    <row r="941" spans="1:16" x14ac:dyDescent="0.25">
      <c r="A941" s="17" t="s">
        <v>1734</v>
      </c>
      <c r="B941" s="3" t="s">
        <v>1735</v>
      </c>
      <c r="C941" s="3" t="s">
        <v>3228</v>
      </c>
      <c r="E941" s="417">
        <v>279.89999999999998</v>
      </c>
      <c r="F941" s="3" t="s">
        <v>4010</v>
      </c>
      <c r="G941" s="1" t="s">
        <v>3968</v>
      </c>
      <c r="I941" s="418">
        <v>42233</v>
      </c>
      <c r="K941" s="3" t="s">
        <v>4621</v>
      </c>
      <c r="M941" s="555" t="s">
        <v>4621</v>
      </c>
      <c r="N941" s="553" t="s">
        <v>4621</v>
      </c>
      <c r="O941" s="3" t="s">
        <v>41</v>
      </c>
      <c r="P941" s="17" t="s">
        <v>21</v>
      </c>
    </row>
    <row r="942" spans="1:16" x14ac:dyDescent="0.25">
      <c r="A942" s="17" t="s">
        <v>1738</v>
      </c>
      <c r="B942" s="3" t="s">
        <v>1739</v>
      </c>
      <c r="C942" s="3" t="s">
        <v>3230</v>
      </c>
      <c r="E942" s="417">
        <v>71.97</v>
      </c>
      <c r="F942" s="3" t="s">
        <v>4013</v>
      </c>
      <c r="G942" s="1" t="s">
        <v>3968</v>
      </c>
      <c r="I942" s="418">
        <v>42230</v>
      </c>
      <c r="K942" s="3" t="s">
        <v>4621</v>
      </c>
      <c r="M942" s="555" t="s">
        <v>4621</v>
      </c>
      <c r="N942" s="553" t="s">
        <v>4621</v>
      </c>
      <c r="O942" s="3" t="s">
        <v>41</v>
      </c>
      <c r="P942" s="17" t="s">
        <v>21</v>
      </c>
    </row>
    <row r="943" spans="1:16" x14ac:dyDescent="0.25">
      <c r="A943" s="17" t="s">
        <v>1736</v>
      </c>
      <c r="B943" s="3" t="s">
        <v>1737</v>
      </c>
      <c r="C943" s="3" t="s">
        <v>3229</v>
      </c>
      <c r="E943" s="417">
        <v>275</v>
      </c>
      <c r="F943" s="3" t="s">
        <v>4011</v>
      </c>
      <c r="G943" s="1" t="s">
        <v>4012</v>
      </c>
      <c r="I943" s="418">
        <v>42118</v>
      </c>
      <c r="J943" s="3" t="s">
        <v>4804</v>
      </c>
      <c r="K943" s="3" t="s">
        <v>4621</v>
      </c>
      <c r="M943" s="555" t="s">
        <v>4621</v>
      </c>
      <c r="N943" s="553" t="s">
        <v>4621</v>
      </c>
      <c r="O943" s="3" t="s">
        <v>41</v>
      </c>
      <c r="P943" s="17" t="s">
        <v>21</v>
      </c>
    </row>
    <row r="944" spans="1:16" x14ac:dyDescent="0.25">
      <c r="A944" s="17" t="s">
        <v>1740</v>
      </c>
      <c r="B944" s="3" t="s">
        <v>1741</v>
      </c>
      <c r="C944" s="3" t="s">
        <v>3231</v>
      </c>
      <c r="E944" s="417">
        <v>83.97</v>
      </c>
      <c r="F944" s="3" t="s">
        <v>4014</v>
      </c>
      <c r="G944" s="1" t="s">
        <v>3970</v>
      </c>
      <c r="I944" s="418">
        <v>42053</v>
      </c>
      <c r="K944" s="3" t="s">
        <v>4621</v>
      </c>
      <c r="M944" s="555" t="s">
        <v>4621</v>
      </c>
      <c r="N944" s="553" t="s">
        <v>4621</v>
      </c>
      <c r="O944" s="3" t="s">
        <v>41</v>
      </c>
      <c r="P944" s="17" t="s">
        <v>21</v>
      </c>
    </row>
    <row r="945" spans="1:16" x14ac:dyDescent="0.25">
      <c r="A945" s="17" t="s">
        <v>1496</v>
      </c>
      <c r="B945" s="3" t="s">
        <v>1497</v>
      </c>
      <c r="C945" s="3" t="s">
        <v>3124</v>
      </c>
      <c r="E945" s="417">
        <v>250</v>
      </c>
      <c r="F945" s="3" t="s">
        <v>3887</v>
      </c>
      <c r="G945" s="1">
        <v>5</v>
      </c>
      <c r="I945" s="418">
        <v>42035</v>
      </c>
      <c r="J945" s="3" t="s">
        <v>4799</v>
      </c>
      <c r="K945" s="3" t="s">
        <v>4621</v>
      </c>
      <c r="M945" s="555" t="s">
        <v>4621</v>
      </c>
      <c r="N945" s="553" t="s">
        <v>4621</v>
      </c>
      <c r="O945" s="3" t="s">
        <v>41</v>
      </c>
      <c r="P945" s="17" t="s">
        <v>808</v>
      </c>
    </row>
    <row r="946" spans="1:16" x14ac:dyDescent="0.25">
      <c r="A946" s="17" t="s">
        <v>1494</v>
      </c>
      <c r="B946" s="3" t="s">
        <v>1495</v>
      </c>
      <c r="C946" s="3" t="s">
        <v>3123</v>
      </c>
      <c r="E946" s="417">
        <v>250</v>
      </c>
      <c r="F946" s="3" t="s">
        <v>3886</v>
      </c>
      <c r="G946" s="1">
        <v>5</v>
      </c>
      <c r="I946" s="418">
        <v>42035</v>
      </c>
      <c r="J946" s="3" t="s">
        <v>4799</v>
      </c>
      <c r="K946" s="3" t="s">
        <v>4621</v>
      </c>
      <c r="M946" s="555" t="s">
        <v>4621</v>
      </c>
      <c r="N946" s="553" t="s">
        <v>4621</v>
      </c>
      <c r="O946" s="3" t="s">
        <v>41</v>
      </c>
      <c r="P946" s="17" t="s">
        <v>808</v>
      </c>
    </row>
    <row r="947" spans="1:16" x14ac:dyDescent="0.25">
      <c r="A947" s="17" t="s">
        <v>41</v>
      </c>
      <c r="B947" s="3" t="s">
        <v>1753</v>
      </c>
      <c r="C947" s="3" t="s">
        <v>3238</v>
      </c>
      <c r="E947" s="417">
        <v>99.9</v>
      </c>
      <c r="F947" s="3" t="s">
        <v>4021</v>
      </c>
      <c r="G947" s="1" t="s">
        <v>3970</v>
      </c>
      <c r="I947" s="418">
        <v>41898</v>
      </c>
      <c r="K947" s="3" t="s">
        <v>4621</v>
      </c>
      <c r="M947" s="555" t="s">
        <v>4620</v>
      </c>
      <c r="N947" s="553" t="s">
        <v>39</v>
      </c>
      <c r="O947" s="3" t="s">
        <v>4703</v>
      </c>
      <c r="P947" s="17" t="s">
        <v>21</v>
      </c>
    </row>
    <row r="948" spans="1:16" x14ac:dyDescent="0.25">
      <c r="A948" s="17" t="s">
        <v>41</v>
      </c>
      <c r="B948" s="3" t="s">
        <v>1754</v>
      </c>
      <c r="C948" s="3" t="s">
        <v>3239</v>
      </c>
      <c r="E948" s="417">
        <v>99.9</v>
      </c>
      <c r="F948" s="3" t="s">
        <v>4022</v>
      </c>
      <c r="G948" s="1" t="s">
        <v>3970</v>
      </c>
      <c r="I948" s="418">
        <v>41898</v>
      </c>
      <c r="K948" s="3" t="s">
        <v>4621</v>
      </c>
      <c r="M948" s="555" t="s">
        <v>4620</v>
      </c>
      <c r="N948" s="553" t="s">
        <v>39</v>
      </c>
      <c r="O948" s="3" t="s">
        <v>4703</v>
      </c>
      <c r="P948" s="17" t="s">
        <v>21</v>
      </c>
    </row>
    <row r="949" spans="1:16" x14ac:dyDescent="0.25">
      <c r="A949" s="17" t="s">
        <v>1720</v>
      </c>
      <c r="B949" s="3" t="s">
        <v>1721</v>
      </c>
      <c r="C949" s="3" t="s">
        <v>3221</v>
      </c>
      <c r="E949" s="417">
        <v>198</v>
      </c>
      <c r="F949" s="3" t="s">
        <v>4003</v>
      </c>
      <c r="G949" s="1">
        <v>1</v>
      </c>
      <c r="I949" s="418">
        <v>41822</v>
      </c>
      <c r="J949" s="3" t="s">
        <v>4805</v>
      </c>
      <c r="K949" s="3" t="s">
        <v>4621</v>
      </c>
      <c r="M949" s="555" t="s">
        <v>4621</v>
      </c>
      <c r="N949" s="553" t="s">
        <v>4621</v>
      </c>
      <c r="O949" s="3" t="s">
        <v>41</v>
      </c>
      <c r="P949" s="17" t="s">
        <v>21</v>
      </c>
    </row>
    <row r="950" spans="1:16" x14ac:dyDescent="0.25">
      <c r="A950" s="17" t="s">
        <v>1726</v>
      </c>
      <c r="B950" s="3" t="s">
        <v>1727</v>
      </c>
      <c r="C950" s="3" t="s">
        <v>3224</v>
      </c>
      <c r="E950" s="417">
        <v>87</v>
      </c>
      <c r="F950" s="3" t="s">
        <v>4006</v>
      </c>
      <c r="G950" s="1" t="s">
        <v>3968</v>
      </c>
      <c r="I950" s="418">
        <v>41822</v>
      </c>
      <c r="J950" s="3" t="s">
        <v>4800</v>
      </c>
      <c r="K950" s="3" t="s">
        <v>4621</v>
      </c>
      <c r="M950" s="555" t="s">
        <v>4621</v>
      </c>
      <c r="N950" s="553" t="s">
        <v>4621</v>
      </c>
      <c r="O950" s="3" t="s">
        <v>41</v>
      </c>
      <c r="P950" s="17" t="s">
        <v>21</v>
      </c>
    </row>
    <row r="951" spans="1:16" x14ac:dyDescent="0.25">
      <c r="A951" s="17" t="s">
        <v>1728</v>
      </c>
      <c r="B951" s="3" t="s">
        <v>1729</v>
      </c>
      <c r="C951" s="3" t="s">
        <v>3225</v>
      </c>
      <c r="E951" s="417">
        <v>285</v>
      </c>
      <c r="F951" s="3" t="s">
        <v>4007</v>
      </c>
      <c r="G951" s="1" t="s">
        <v>3968</v>
      </c>
      <c r="I951" s="418">
        <v>41822</v>
      </c>
      <c r="J951" s="3" t="s">
        <v>4804</v>
      </c>
      <c r="K951" s="3" t="s">
        <v>4621</v>
      </c>
      <c r="M951" s="555" t="s">
        <v>4621</v>
      </c>
      <c r="N951" s="553" t="s">
        <v>4621</v>
      </c>
      <c r="O951" s="3" t="s">
        <v>41</v>
      </c>
      <c r="P951" s="17" t="s">
        <v>21</v>
      </c>
    </row>
    <row r="952" spans="1:16" x14ac:dyDescent="0.25">
      <c r="A952" s="17" t="s">
        <v>1730</v>
      </c>
      <c r="B952" s="3" t="s">
        <v>1731</v>
      </c>
      <c r="C952" s="3" t="s">
        <v>3226</v>
      </c>
      <c r="E952" s="417">
        <v>144</v>
      </c>
      <c r="F952" s="3" t="s">
        <v>4008</v>
      </c>
      <c r="G952" s="1" t="s">
        <v>3968</v>
      </c>
      <c r="I952" s="418">
        <v>41822</v>
      </c>
      <c r="J952" s="3" t="s">
        <v>4806</v>
      </c>
      <c r="K952" s="3" t="s">
        <v>4621</v>
      </c>
      <c r="M952" s="555" t="s">
        <v>4621</v>
      </c>
      <c r="N952" s="553" t="s">
        <v>4621</v>
      </c>
      <c r="O952" s="3" t="s">
        <v>41</v>
      </c>
      <c r="P952" s="17" t="s">
        <v>21</v>
      </c>
    </row>
    <row r="953" spans="1:16" x14ac:dyDescent="0.25">
      <c r="A953" s="17" t="s">
        <v>1712</v>
      </c>
      <c r="B953" s="3" t="s">
        <v>1713</v>
      </c>
      <c r="C953" s="3" t="s">
        <v>3217</v>
      </c>
      <c r="E953" s="417">
        <v>114</v>
      </c>
      <c r="F953" s="3" t="s">
        <v>3999</v>
      </c>
      <c r="G953" s="1" t="s">
        <v>3968</v>
      </c>
      <c r="I953" s="418">
        <v>41821</v>
      </c>
      <c r="J953" s="3" t="s">
        <v>4800</v>
      </c>
      <c r="K953" s="3" t="s">
        <v>4621</v>
      </c>
      <c r="M953" s="555" t="s">
        <v>4621</v>
      </c>
      <c r="N953" s="553" t="s">
        <v>4621</v>
      </c>
      <c r="O953" s="3" t="s">
        <v>41</v>
      </c>
      <c r="P953" s="17" t="s">
        <v>21</v>
      </c>
    </row>
    <row r="954" spans="1:16" x14ac:dyDescent="0.25">
      <c r="A954" s="17" t="s">
        <v>1714</v>
      </c>
      <c r="B954" s="3" t="s">
        <v>1715</v>
      </c>
      <c r="C954" s="3" t="s">
        <v>3218</v>
      </c>
      <c r="E954" s="417">
        <v>66</v>
      </c>
      <c r="F954" s="3" t="s">
        <v>4000</v>
      </c>
      <c r="G954" s="1" t="s">
        <v>3968</v>
      </c>
      <c r="I954" s="418">
        <v>41821</v>
      </c>
      <c r="J954" s="3" t="s">
        <v>4800</v>
      </c>
      <c r="K954" s="3" t="s">
        <v>4621</v>
      </c>
      <c r="M954" s="555" t="s">
        <v>4621</v>
      </c>
      <c r="N954" s="553" t="s">
        <v>4621</v>
      </c>
      <c r="O954" s="3" t="s">
        <v>41</v>
      </c>
      <c r="P954" s="17" t="s">
        <v>21</v>
      </c>
    </row>
    <row r="955" spans="1:16" x14ac:dyDescent="0.25">
      <c r="A955" s="17" t="s">
        <v>1704</v>
      </c>
      <c r="B955" s="3" t="s">
        <v>1705</v>
      </c>
      <c r="C955" s="3" t="s">
        <v>3213</v>
      </c>
      <c r="E955" s="417">
        <v>108</v>
      </c>
      <c r="F955" s="3" t="s">
        <v>3995</v>
      </c>
      <c r="G955" s="1" t="s">
        <v>3968</v>
      </c>
      <c r="I955" s="418">
        <v>41821</v>
      </c>
      <c r="J955" s="3" t="s">
        <v>4800</v>
      </c>
      <c r="K955" s="3" t="s">
        <v>4621</v>
      </c>
      <c r="M955" s="555" t="s">
        <v>4621</v>
      </c>
      <c r="N955" s="553" t="s">
        <v>4621</v>
      </c>
      <c r="O955" s="3" t="s">
        <v>41</v>
      </c>
      <c r="P955" s="17" t="s">
        <v>21</v>
      </c>
    </row>
    <row r="956" spans="1:16" x14ac:dyDescent="0.25">
      <c r="A956" s="17" t="s">
        <v>1716</v>
      </c>
      <c r="B956" s="3" t="s">
        <v>1717</v>
      </c>
      <c r="C956" s="3" t="s">
        <v>3219</v>
      </c>
      <c r="E956" s="417">
        <v>87</v>
      </c>
      <c r="F956" s="3" t="s">
        <v>4001</v>
      </c>
      <c r="G956" s="1" t="s">
        <v>3968</v>
      </c>
      <c r="I956" s="418">
        <v>41821</v>
      </c>
      <c r="J956" s="3" t="s">
        <v>4807</v>
      </c>
      <c r="K956" s="3" t="s">
        <v>4621</v>
      </c>
      <c r="M956" s="555" t="s">
        <v>4621</v>
      </c>
      <c r="N956" s="553" t="s">
        <v>4621</v>
      </c>
      <c r="O956" s="3" t="s">
        <v>41</v>
      </c>
      <c r="P956" s="17" t="s">
        <v>21</v>
      </c>
    </row>
    <row r="957" spans="1:16" x14ac:dyDescent="0.25">
      <c r="A957" s="17" t="s">
        <v>1718</v>
      </c>
      <c r="B957" s="3" t="s">
        <v>1719</v>
      </c>
      <c r="C957" s="3" t="s">
        <v>3220</v>
      </c>
      <c r="E957" s="417">
        <v>78</v>
      </c>
      <c r="F957" s="3" t="s">
        <v>4002</v>
      </c>
      <c r="G957" s="1" t="s">
        <v>3968</v>
      </c>
      <c r="I957" s="418">
        <v>41821</v>
      </c>
      <c r="J957" s="3" t="s">
        <v>4807</v>
      </c>
      <c r="K957" s="3" t="s">
        <v>4621</v>
      </c>
      <c r="M957" s="555" t="s">
        <v>4621</v>
      </c>
      <c r="N957" s="553" t="s">
        <v>4621</v>
      </c>
      <c r="O957" s="3" t="s">
        <v>41</v>
      </c>
      <c r="P957" s="17" t="s">
        <v>21</v>
      </c>
    </row>
    <row r="958" spans="1:16" x14ac:dyDescent="0.25">
      <c r="A958" s="17" t="s">
        <v>1696</v>
      </c>
      <c r="B958" s="3" t="s">
        <v>1697</v>
      </c>
      <c r="C958" s="3" t="s">
        <v>3209</v>
      </c>
      <c r="E958" s="417">
        <v>104.4</v>
      </c>
      <c r="F958" s="3" t="s">
        <v>3990</v>
      </c>
      <c r="G958" s="1" t="s">
        <v>3991</v>
      </c>
      <c r="I958" s="418">
        <v>41820</v>
      </c>
      <c r="J958" s="3" t="s">
        <v>4804</v>
      </c>
      <c r="K958" s="3" t="s">
        <v>4621</v>
      </c>
      <c r="M958" s="555" t="s">
        <v>4621</v>
      </c>
      <c r="N958" s="553" t="s">
        <v>4621</v>
      </c>
      <c r="O958" s="3" t="s">
        <v>41</v>
      </c>
      <c r="P958" s="17" t="s">
        <v>21</v>
      </c>
    </row>
    <row r="959" spans="1:16" x14ac:dyDescent="0.25">
      <c r="A959" s="17" t="s">
        <v>1722</v>
      </c>
      <c r="B959" s="3" t="s">
        <v>1723</v>
      </c>
      <c r="C959" s="3" t="s">
        <v>3222</v>
      </c>
      <c r="E959" s="417">
        <v>117</v>
      </c>
      <c r="F959" s="3" t="s">
        <v>4004</v>
      </c>
      <c r="G959" s="1" t="s">
        <v>3968</v>
      </c>
      <c r="I959" s="418">
        <v>41820</v>
      </c>
      <c r="J959" s="3" t="s">
        <v>4800</v>
      </c>
      <c r="K959" s="3" t="s">
        <v>4621</v>
      </c>
      <c r="M959" s="555" t="s">
        <v>4621</v>
      </c>
      <c r="N959" s="553" t="s">
        <v>4621</v>
      </c>
      <c r="O959" s="3" t="s">
        <v>41</v>
      </c>
      <c r="P959" s="17" t="s">
        <v>21</v>
      </c>
    </row>
    <row r="960" spans="1:16" x14ac:dyDescent="0.25">
      <c r="A960" s="17" t="s">
        <v>1702</v>
      </c>
      <c r="B960" s="3" t="s">
        <v>1703</v>
      </c>
      <c r="C960" s="3" t="s">
        <v>3212</v>
      </c>
      <c r="E960" s="417">
        <v>126</v>
      </c>
      <c r="F960" s="3" t="s">
        <v>3994</v>
      </c>
      <c r="G960" s="1" t="s">
        <v>3968</v>
      </c>
      <c r="I960" s="418">
        <v>41820</v>
      </c>
      <c r="J960" s="3" t="s">
        <v>4806</v>
      </c>
      <c r="K960" s="3" t="s">
        <v>4621</v>
      </c>
      <c r="M960" s="555" t="s">
        <v>4621</v>
      </c>
      <c r="N960" s="553" t="s">
        <v>4621</v>
      </c>
      <c r="O960" s="3" t="s">
        <v>41</v>
      </c>
      <c r="P960" s="17" t="s">
        <v>21</v>
      </c>
    </row>
    <row r="961" spans="1:16" x14ac:dyDescent="0.25">
      <c r="A961" s="17" t="s">
        <v>1706</v>
      </c>
      <c r="B961" s="3" t="s">
        <v>1707</v>
      </c>
      <c r="C961" s="3" t="s">
        <v>3214</v>
      </c>
      <c r="E961" s="417">
        <v>117</v>
      </c>
      <c r="F961" s="3" t="s">
        <v>3996</v>
      </c>
      <c r="G961" s="1" t="s">
        <v>3968</v>
      </c>
      <c r="I961" s="418">
        <v>41820</v>
      </c>
      <c r="J961" s="3" t="s">
        <v>4806</v>
      </c>
      <c r="K961" s="3" t="s">
        <v>4621</v>
      </c>
      <c r="M961" s="555" t="s">
        <v>4621</v>
      </c>
      <c r="N961" s="553" t="s">
        <v>4621</v>
      </c>
      <c r="O961" s="3" t="s">
        <v>41</v>
      </c>
      <c r="P961" s="17" t="s">
        <v>21</v>
      </c>
    </row>
    <row r="962" spans="1:16" x14ac:dyDescent="0.25">
      <c r="A962" s="17" t="s">
        <v>1710</v>
      </c>
      <c r="B962" s="3" t="s">
        <v>1711</v>
      </c>
      <c r="C962" s="3" t="s">
        <v>3216</v>
      </c>
      <c r="E962" s="417">
        <v>126</v>
      </c>
      <c r="F962" s="3" t="s">
        <v>3998</v>
      </c>
      <c r="G962" s="1" t="s">
        <v>3968</v>
      </c>
      <c r="I962" s="418">
        <v>41820</v>
      </c>
      <c r="J962" s="3" t="s">
        <v>4806</v>
      </c>
      <c r="K962" s="3" t="s">
        <v>4621</v>
      </c>
      <c r="M962" s="555" t="s">
        <v>4621</v>
      </c>
      <c r="N962" s="553" t="s">
        <v>4621</v>
      </c>
      <c r="O962" s="3" t="s">
        <v>41</v>
      </c>
      <c r="P962" s="17" t="s">
        <v>21</v>
      </c>
    </row>
    <row r="963" spans="1:16" x14ac:dyDescent="0.25">
      <c r="A963" s="17" t="s">
        <v>1698</v>
      </c>
      <c r="B963" s="3" t="s">
        <v>1699</v>
      </c>
      <c r="C963" s="3" t="s">
        <v>3210</v>
      </c>
      <c r="E963" s="417">
        <v>114</v>
      </c>
      <c r="F963" s="3" t="s">
        <v>3992</v>
      </c>
      <c r="G963" s="1" t="s">
        <v>3968</v>
      </c>
      <c r="I963" s="418">
        <v>41820</v>
      </c>
      <c r="J963" s="3" t="s">
        <v>4800</v>
      </c>
      <c r="K963" s="3" t="s">
        <v>4621</v>
      </c>
      <c r="M963" s="555" t="s">
        <v>4621</v>
      </c>
      <c r="N963" s="553" t="s">
        <v>4621</v>
      </c>
      <c r="O963" s="3" t="s">
        <v>41</v>
      </c>
      <c r="P963" s="17" t="s">
        <v>21</v>
      </c>
    </row>
    <row r="964" spans="1:16" x14ac:dyDescent="0.25">
      <c r="A964" s="17" t="s">
        <v>1708</v>
      </c>
      <c r="B964" s="3" t="s">
        <v>1709</v>
      </c>
      <c r="C964" s="3" t="s">
        <v>3215</v>
      </c>
      <c r="E964" s="417">
        <v>345</v>
      </c>
      <c r="F964" s="3" t="s">
        <v>3997</v>
      </c>
      <c r="G964" s="1" t="s">
        <v>3991</v>
      </c>
      <c r="I964" s="418">
        <v>41817</v>
      </c>
      <c r="J964" s="3" t="s">
        <v>4804</v>
      </c>
      <c r="K964" s="3" t="s">
        <v>4621</v>
      </c>
      <c r="M964" s="555" t="s">
        <v>4621</v>
      </c>
      <c r="N964" s="553" t="s">
        <v>4621</v>
      </c>
      <c r="O964" s="3" t="s">
        <v>41</v>
      </c>
      <c r="P964" s="17" t="s">
        <v>21</v>
      </c>
    </row>
    <row r="965" spans="1:16" x14ac:dyDescent="0.25">
      <c r="A965" s="17" t="s">
        <v>1700</v>
      </c>
      <c r="B965" s="3" t="s">
        <v>1701</v>
      </c>
      <c r="C965" s="3" t="s">
        <v>3211</v>
      </c>
      <c r="E965" s="417">
        <v>228</v>
      </c>
      <c r="F965" s="3" t="s">
        <v>3993</v>
      </c>
      <c r="G965" s="1" t="s">
        <v>3968</v>
      </c>
      <c r="I965" s="418">
        <v>41817</v>
      </c>
      <c r="J965" s="3" t="s">
        <v>4804</v>
      </c>
      <c r="K965" s="3" t="s">
        <v>4621</v>
      </c>
      <c r="M965" s="555" t="s">
        <v>4621</v>
      </c>
      <c r="N965" s="553" t="s">
        <v>4621</v>
      </c>
      <c r="O965" s="3" t="s">
        <v>41</v>
      </c>
      <c r="P965" s="17" t="s">
        <v>21</v>
      </c>
    </row>
    <row r="966" spans="1:16" x14ac:dyDescent="0.25">
      <c r="A966" s="17" t="s">
        <v>1692</v>
      </c>
      <c r="B966" s="3" t="s">
        <v>1693</v>
      </c>
      <c r="C966" s="3" t="s">
        <v>3207</v>
      </c>
      <c r="E966" s="417">
        <v>144</v>
      </c>
      <c r="F966" s="3" t="s">
        <v>3988</v>
      </c>
      <c r="G966" s="1">
        <v>1</v>
      </c>
      <c r="I966" s="418">
        <v>41817</v>
      </c>
      <c r="J966" s="3" t="s">
        <v>4808</v>
      </c>
      <c r="K966" s="3" t="s">
        <v>4621</v>
      </c>
      <c r="M966" s="555" t="s">
        <v>4621</v>
      </c>
      <c r="N966" s="553" t="s">
        <v>4621</v>
      </c>
      <c r="O966" s="3" t="s">
        <v>41</v>
      </c>
      <c r="P966" s="17" t="s">
        <v>21</v>
      </c>
    </row>
    <row r="967" spans="1:16" x14ac:dyDescent="0.25">
      <c r="A967" s="17" t="s">
        <v>1690</v>
      </c>
      <c r="B967" s="3" t="s">
        <v>1691</v>
      </c>
      <c r="C967" s="3" t="s">
        <v>3206</v>
      </c>
      <c r="E967" s="417">
        <v>114</v>
      </c>
      <c r="F967" s="3" t="s">
        <v>3987</v>
      </c>
      <c r="G967" s="1" t="s">
        <v>3968</v>
      </c>
      <c r="I967" s="418">
        <v>41817</v>
      </c>
      <c r="J967" s="3" t="s">
        <v>4809</v>
      </c>
      <c r="K967" s="3" t="s">
        <v>4621</v>
      </c>
      <c r="M967" s="555" t="s">
        <v>4621</v>
      </c>
      <c r="N967" s="553" t="s">
        <v>4621</v>
      </c>
      <c r="O967" s="3" t="s">
        <v>41</v>
      </c>
      <c r="P967" s="17" t="s">
        <v>21</v>
      </c>
    </row>
    <row r="968" spans="1:16" x14ac:dyDescent="0.25">
      <c r="A968" s="17" t="s">
        <v>1694</v>
      </c>
      <c r="B968" s="3" t="s">
        <v>1695</v>
      </c>
      <c r="C968" s="3" t="s">
        <v>3208</v>
      </c>
      <c r="E968" s="417">
        <v>144</v>
      </c>
      <c r="F968" s="3" t="s">
        <v>3989</v>
      </c>
      <c r="G968" s="1">
        <v>1</v>
      </c>
      <c r="I968" s="418">
        <v>41817</v>
      </c>
      <c r="J968" s="3" t="s">
        <v>4809</v>
      </c>
      <c r="K968" s="3" t="s">
        <v>4621</v>
      </c>
      <c r="M968" s="555" t="s">
        <v>4621</v>
      </c>
      <c r="N968" s="553" t="s">
        <v>4621</v>
      </c>
      <c r="O968" s="3" t="s">
        <v>41</v>
      </c>
      <c r="P968" s="17" t="s">
        <v>21</v>
      </c>
    </row>
    <row r="969" spans="1:16" x14ac:dyDescent="0.25">
      <c r="A969" s="17" t="s">
        <v>1686</v>
      </c>
      <c r="B969" s="3" t="s">
        <v>1687</v>
      </c>
      <c r="C969" s="3" t="s">
        <v>3204</v>
      </c>
      <c r="E969" s="417">
        <v>126</v>
      </c>
      <c r="F969" s="3" t="s">
        <v>3985</v>
      </c>
      <c r="G969" s="1" t="s">
        <v>3968</v>
      </c>
      <c r="I969" s="418">
        <v>41808</v>
      </c>
      <c r="J969" s="3" t="s">
        <v>4809</v>
      </c>
      <c r="K969" s="3" t="s">
        <v>4621</v>
      </c>
      <c r="M969" s="555" t="s">
        <v>4621</v>
      </c>
      <c r="N969" s="553" t="s">
        <v>4621</v>
      </c>
      <c r="O969" s="3" t="s">
        <v>41</v>
      </c>
      <c r="P969" s="17" t="s">
        <v>21</v>
      </c>
    </row>
    <row r="970" spans="1:16" x14ac:dyDescent="0.25">
      <c r="A970" s="17" t="s">
        <v>1688</v>
      </c>
      <c r="B970" s="3" t="s">
        <v>1689</v>
      </c>
      <c r="C970" s="3" t="s">
        <v>3205</v>
      </c>
      <c r="E970" s="417">
        <v>105</v>
      </c>
      <c r="F970" s="3" t="s">
        <v>3986</v>
      </c>
      <c r="G970" s="1">
        <v>1</v>
      </c>
      <c r="I970" s="418">
        <v>41801</v>
      </c>
      <c r="J970" s="3" t="s">
        <v>4810</v>
      </c>
      <c r="K970" s="3" t="s">
        <v>4621</v>
      </c>
      <c r="M970" s="555" t="s">
        <v>4621</v>
      </c>
      <c r="N970" s="553" t="s">
        <v>4621</v>
      </c>
      <c r="O970" s="3" t="s">
        <v>41</v>
      </c>
      <c r="P970" s="17" t="s">
        <v>21</v>
      </c>
    </row>
    <row r="971" spans="1:16" x14ac:dyDescent="0.25">
      <c r="A971" s="17" t="s">
        <v>1732</v>
      </c>
      <c r="B971" s="3" t="s">
        <v>1733</v>
      </c>
      <c r="C971" s="3" t="s">
        <v>3227</v>
      </c>
      <c r="E971" s="417">
        <v>222</v>
      </c>
      <c r="F971" s="3" t="s">
        <v>4009</v>
      </c>
      <c r="G971" s="1" t="s">
        <v>3968</v>
      </c>
      <c r="I971" s="418">
        <v>41801</v>
      </c>
      <c r="J971" s="3" t="s">
        <v>4810</v>
      </c>
      <c r="K971" s="3" t="s">
        <v>4621</v>
      </c>
      <c r="M971" s="555" t="s">
        <v>4621</v>
      </c>
      <c r="N971" s="553" t="s">
        <v>4621</v>
      </c>
      <c r="O971" s="3" t="s">
        <v>41</v>
      </c>
      <c r="P971" s="17" t="s">
        <v>21</v>
      </c>
    </row>
    <row r="972" spans="1:16" x14ac:dyDescent="0.25">
      <c r="A972" s="17" t="s">
        <v>1466</v>
      </c>
      <c r="B972" s="3" t="s">
        <v>1467</v>
      </c>
      <c r="C972" s="3" t="s">
        <v>3109</v>
      </c>
      <c r="E972" s="417">
        <v>200</v>
      </c>
      <c r="F972" s="3" t="s">
        <v>3871</v>
      </c>
      <c r="G972" s="1">
        <v>2</v>
      </c>
      <c r="I972" s="418">
        <v>41791</v>
      </c>
      <c r="J972" s="3" t="s">
        <v>4811</v>
      </c>
      <c r="K972" s="3" t="s">
        <v>4621</v>
      </c>
      <c r="M972" s="555" t="s">
        <v>4621</v>
      </c>
      <c r="N972" s="553" t="s">
        <v>4621</v>
      </c>
      <c r="O972" s="3" t="s">
        <v>41</v>
      </c>
      <c r="P972" s="17" t="s">
        <v>801</v>
      </c>
    </row>
    <row r="973" spans="1:16" x14ac:dyDescent="0.25">
      <c r="A973" s="17" t="s">
        <v>1724</v>
      </c>
      <c r="B973" s="3" t="s">
        <v>1725</v>
      </c>
      <c r="C973" s="3" t="s">
        <v>3223</v>
      </c>
      <c r="E973" s="417">
        <v>131.97</v>
      </c>
      <c r="F973" s="3" t="s">
        <v>4005</v>
      </c>
      <c r="G973" s="1" t="s">
        <v>3968</v>
      </c>
      <c r="I973" s="418">
        <v>41730</v>
      </c>
      <c r="K973" s="3" t="s">
        <v>4621</v>
      </c>
      <c r="M973" s="555" t="s">
        <v>4621</v>
      </c>
      <c r="N973" s="553" t="s">
        <v>4621</v>
      </c>
      <c r="O973" s="3" t="s">
        <v>41</v>
      </c>
      <c r="P973" s="17" t="s">
        <v>21</v>
      </c>
    </row>
    <row r="974" spans="1:16" x14ac:dyDescent="0.25">
      <c r="A974" s="17" t="s">
        <v>1462</v>
      </c>
      <c r="B974" s="3" t="s">
        <v>1463</v>
      </c>
      <c r="C974" s="3" t="s">
        <v>3107</v>
      </c>
      <c r="E974" s="417">
        <v>250</v>
      </c>
      <c r="F974" s="3" t="s">
        <v>3869</v>
      </c>
      <c r="G974" s="1">
        <v>1</v>
      </c>
      <c r="I974" s="418">
        <v>41548</v>
      </c>
      <c r="K974" s="3" t="s">
        <v>4621</v>
      </c>
      <c r="M974" s="555" t="s">
        <v>4621</v>
      </c>
      <c r="N974" s="553" t="s">
        <v>4621</v>
      </c>
      <c r="O974" s="3" t="s">
        <v>41</v>
      </c>
      <c r="P974" s="17" t="s">
        <v>801</v>
      </c>
    </row>
    <row r="975" spans="1:16" x14ac:dyDescent="0.25">
      <c r="A975" s="17" t="s">
        <v>1468</v>
      </c>
      <c r="B975" s="3" t="s">
        <v>1469</v>
      </c>
      <c r="C975" s="3" t="s">
        <v>3110</v>
      </c>
      <c r="E975" s="417">
        <v>250</v>
      </c>
      <c r="F975" s="3" t="s">
        <v>3872</v>
      </c>
      <c r="G975" s="1">
        <v>1</v>
      </c>
      <c r="I975" s="418">
        <v>41518</v>
      </c>
      <c r="J975" s="3" t="s">
        <v>4812</v>
      </c>
      <c r="K975" s="3" t="s">
        <v>4621</v>
      </c>
      <c r="M975" s="555" t="s">
        <v>4621</v>
      </c>
      <c r="N975" s="553" t="s">
        <v>4621</v>
      </c>
      <c r="O975" s="3" t="s">
        <v>41</v>
      </c>
      <c r="P975" s="17" t="s">
        <v>801</v>
      </c>
    </row>
    <row r="976" spans="1:16" x14ac:dyDescent="0.25">
      <c r="A976" s="17" t="s">
        <v>1492</v>
      </c>
      <c r="B976" s="3" t="s">
        <v>1493</v>
      </c>
      <c r="C976" s="3" t="s">
        <v>3122</v>
      </c>
      <c r="E976" s="417">
        <v>200</v>
      </c>
      <c r="F976" s="3" t="s">
        <v>3885</v>
      </c>
      <c r="G976" s="1">
        <v>9</v>
      </c>
      <c r="I976" s="418">
        <v>41244</v>
      </c>
      <c r="J976" s="3" t="s">
        <v>4813</v>
      </c>
      <c r="K976" s="3" t="s">
        <v>4621</v>
      </c>
      <c r="M976" s="555" t="s">
        <v>4621</v>
      </c>
      <c r="N976" s="553" t="s">
        <v>4621</v>
      </c>
      <c r="O976" s="3" t="s">
        <v>41</v>
      </c>
      <c r="P976" s="17" t="s">
        <v>808</v>
      </c>
    </row>
    <row r="977" spans="1:16" x14ac:dyDescent="0.25">
      <c r="A977" s="17" t="s">
        <v>1498</v>
      </c>
      <c r="B977" s="3" t="s">
        <v>1499</v>
      </c>
      <c r="C977" s="3" t="s">
        <v>3125</v>
      </c>
      <c r="E977" s="417">
        <v>190</v>
      </c>
      <c r="F977" s="3" t="s">
        <v>3888</v>
      </c>
      <c r="G977" s="1">
        <v>2</v>
      </c>
      <c r="I977" s="418">
        <v>40157</v>
      </c>
      <c r="J977" s="3" t="s">
        <v>4799</v>
      </c>
      <c r="K977" s="3" t="s">
        <v>4621</v>
      </c>
      <c r="M977" s="555" t="s">
        <v>4621</v>
      </c>
      <c r="N977" s="553" t="s">
        <v>4621</v>
      </c>
      <c r="O977" s="3" t="s">
        <v>41</v>
      </c>
      <c r="P977" s="17" t="s">
        <v>808</v>
      </c>
    </row>
    <row r="978" spans="1:16" x14ac:dyDescent="0.25">
      <c r="A978" s="17" t="s">
        <v>1470</v>
      </c>
      <c r="B978" s="3" t="s">
        <v>1471</v>
      </c>
      <c r="C978" s="3" t="s">
        <v>3111</v>
      </c>
      <c r="E978" s="417">
        <v>199</v>
      </c>
      <c r="F978" s="3" t="s">
        <v>3873</v>
      </c>
      <c r="G978" s="1">
        <v>1</v>
      </c>
      <c r="I978" s="418">
        <v>39965</v>
      </c>
      <c r="J978" s="3" t="s">
        <v>4814</v>
      </c>
      <c r="K978" s="3" t="s">
        <v>4621</v>
      </c>
      <c r="M978" s="555" t="s">
        <v>4621</v>
      </c>
      <c r="N978" s="553" t="s">
        <v>4621</v>
      </c>
      <c r="O978" s="3" t="s">
        <v>41</v>
      </c>
      <c r="P978" s="17" t="s">
        <v>801</v>
      </c>
    </row>
    <row r="979" spans="1:16" x14ac:dyDescent="0.25">
      <c r="A979" s="17" t="s">
        <v>1973</v>
      </c>
      <c r="B979" s="3" t="s">
        <v>1974</v>
      </c>
      <c r="C979" s="3" t="s">
        <v>3349</v>
      </c>
      <c r="E979" s="417">
        <v>64</v>
      </c>
      <c r="F979" s="3" t="s">
        <v>4142</v>
      </c>
      <c r="G979" s="1">
        <v>1</v>
      </c>
      <c r="I979" s="418">
        <v>39814</v>
      </c>
      <c r="K979" s="3" t="s">
        <v>4621</v>
      </c>
      <c r="M979" s="555" t="s">
        <v>4621</v>
      </c>
      <c r="N979" s="553" t="s">
        <v>4621</v>
      </c>
      <c r="O979" s="3" t="s">
        <v>41</v>
      </c>
      <c r="P979" s="17" t="s">
        <v>48</v>
      </c>
    </row>
    <row r="980" spans="1:16" x14ac:dyDescent="0.25">
      <c r="A980" s="17" t="s">
        <v>1464</v>
      </c>
      <c r="B980" s="3" t="s">
        <v>1465</v>
      </c>
      <c r="C980" s="3" t="s">
        <v>3108</v>
      </c>
      <c r="E980" s="417">
        <v>299</v>
      </c>
      <c r="F980" s="3" t="s">
        <v>3870</v>
      </c>
      <c r="G980" s="1">
        <v>7</v>
      </c>
      <c r="I980" s="418">
        <v>39508</v>
      </c>
      <c r="K980" s="3" t="s">
        <v>4621</v>
      </c>
      <c r="M980" s="555" t="s">
        <v>4621</v>
      </c>
      <c r="N980" s="553" t="s">
        <v>4621</v>
      </c>
      <c r="O980" s="3" t="s">
        <v>41</v>
      </c>
      <c r="P980" s="17" t="s">
        <v>801</v>
      </c>
    </row>
  </sheetData>
  <autoFilter ref="A4:P980" xr:uid="{5CE7ABD4-F1BF-4DF9-B6F7-CF228CEA3D74}"/>
  <sortState xmlns:xlrd2="http://schemas.microsoft.com/office/spreadsheetml/2017/richdata2" ref="A5:P980">
    <sortCondition descending="1" ref="I5:I980"/>
    <sortCondition ref="F5:F980"/>
  </sortState>
  <mergeCells count="2">
    <mergeCell ref="A2:P2"/>
    <mergeCell ref="A3:P3"/>
  </mergeCells>
  <pageMargins left="0.7" right="0.7" top="0.78740157499999996" bottom="0.78740157499999996"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347E5B-EF95-4005-A67A-BC7CE2178067}">
  <sheetPr>
    <tabColor rgb="FFD37257"/>
  </sheetPr>
  <dimension ref="A1:M120"/>
  <sheetViews>
    <sheetView zoomScaleNormal="100" workbookViewId="0">
      <pane ySplit="3" topLeftCell="A4" activePane="bottomLeft" state="frozen"/>
      <selection activeCell="B28" sqref="B28"/>
      <selection pane="bottomLeft" activeCell="G27" sqref="G27"/>
    </sheetView>
  </sheetViews>
  <sheetFormatPr baseColWidth="10" defaultColWidth="11.42578125" defaultRowHeight="15" x14ac:dyDescent="0.25"/>
  <cols>
    <col min="1" max="1" width="4.85546875" style="14" bestFit="1" customWidth="1"/>
    <col min="2" max="2" width="49" style="17" customWidth="1"/>
    <col min="3" max="3" width="10.28515625" style="293" hidden="1" customWidth="1"/>
    <col min="4" max="4" width="23" style="1" customWidth="1"/>
    <col min="5" max="5" width="17.42578125" style="288" customWidth="1"/>
    <col min="6" max="6" width="15.140625" style="288" customWidth="1"/>
    <col min="7" max="7" width="15" style="1" customWidth="1"/>
    <col min="8" max="8" width="16.140625" style="1" customWidth="1"/>
    <col min="9" max="9" width="17.85546875" style="288" customWidth="1"/>
    <col min="10" max="10" width="11.85546875" style="18" customWidth="1"/>
    <col min="11" max="11" width="2.140625" style="18" customWidth="1"/>
    <col min="12" max="12" width="41.7109375" style="3" customWidth="1"/>
    <col min="13" max="16384" width="11.42578125" style="3"/>
  </cols>
  <sheetData>
    <row r="1" spans="1:13" ht="27" customHeight="1" x14ac:dyDescent="0.25">
      <c r="A1" s="6"/>
      <c r="B1" s="571"/>
      <c r="C1" s="559"/>
      <c r="D1" s="131"/>
      <c r="E1" s="287"/>
      <c r="F1" s="287"/>
      <c r="G1" s="131"/>
      <c r="H1" s="131"/>
      <c r="I1" s="287"/>
      <c r="J1" s="472"/>
      <c r="K1" s="576"/>
      <c r="L1" s="564" t="s">
        <v>5050</v>
      </c>
      <c r="M1" s="348"/>
    </row>
    <row r="2" spans="1:13" s="10" customFormat="1" ht="35.1" customHeight="1" thickBot="1" x14ac:dyDescent="0.3">
      <c r="A2" s="605" t="s">
        <v>433</v>
      </c>
      <c r="B2" s="605"/>
      <c r="C2" s="605"/>
      <c r="D2" s="605"/>
      <c r="E2" s="605"/>
      <c r="F2" s="605"/>
      <c r="G2" s="605"/>
      <c r="H2" s="605"/>
      <c r="I2" s="605"/>
      <c r="J2" s="605"/>
      <c r="K2" s="579"/>
      <c r="L2" s="548"/>
    </row>
    <row r="3" spans="1:13" s="10" customFormat="1" ht="42.75" x14ac:dyDescent="0.25">
      <c r="A3" s="11"/>
      <c r="B3" s="12" t="s">
        <v>40</v>
      </c>
      <c r="C3" s="560" t="s">
        <v>4817</v>
      </c>
      <c r="D3" s="289" t="s">
        <v>822</v>
      </c>
      <c r="E3" s="290" t="s">
        <v>4924</v>
      </c>
      <c r="F3" s="289" t="s">
        <v>792</v>
      </c>
      <c r="G3" s="289" t="s">
        <v>793</v>
      </c>
      <c r="H3" s="289" t="s">
        <v>464</v>
      </c>
      <c r="I3" s="290" t="s">
        <v>5015</v>
      </c>
      <c r="J3" s="13" t="s">
        <v>434</v>
      </c>
      <c r="K3" s="575"/>
      <c r="L3" s="549" t="s">
        <v>5017</v>
      </c>
    </row>
    <row r="4" spans="1:13" x14ac:dyDescent="0.25">
      <c r="A4" s="317" t="s">
        <v>43</v>
      </c>
      <c r="B4" s="318" t="s">
        <v>4956</v>
      </c>
      <c r="C4" s="561" t="s">
        <v>4822</v>
      </c>
      <c r="D4" s="316" t="s">
        <v>5051</v>
      </c>
      <c r="E4" s="314"/>
      <c r="F4" s="314"/>
      <c r="G4" s="321"/>
      <c r="H4" s="316"/>
      <c r="I4" s="550"/>
      <c r="J4" s="473">
        <v>46296</v>
      </c>
      <c r="K4" s="577"/>
      <c r="L4" s="661" t="s">
        <v>4925</v>
      </c>
    </row>
    <row r="5" spans="1:13" ht="15" customHeight="1" x14ac:dyDescent="0.25">
      <c r="A5" s="312"/>
      <c r="B5" s="318" t="s">
        <v>435</v>
      </c>
      <c r="C5" s="561" t="s">
        <v>4818</v>
      </c>
      <c r="D5" s="316" t="s">
        <v>5051</v>
      </c>
      <c r="E5" s="314"/>
      <c r="F5" s="314"/>
      <c r="G5" s="321"/>
      <c r="H5" s="316"/>
      <c r="I5" s="476">
        <v>60</v>
      </c>
      <c r="J5" s="473">
        <v>46296</v>
      </c>
      <c r="K5" s="577"/>
      <c r="L5" s="661"/>
    </row>
    <row r="6" spans="1:13" x14ac:dyDescent="0.25">
      <c r="A6" s="312"/>
      <c r="B6" s="318" t="s">
        <v>4953</v>
      </c>
      <c r="C6" s="561" t="s">
        <v>4819</v>
      </c>
      <c r="D6" s="316" t="s">
        <v>5046</v>
      </c>
      <c r="E6" s="314">
        <v>20</v>
      </c>
      <c r="F6" s="314"/>
      <c r="G6" s="321"/>
      <c r="H6" s="316"/>
      <c r="I6" s="476"/>
      <c r="J6" s="473">
        <v>46296</v>
      </c>
      <c r="K6" s="577"/>
      <c r="L6" s="661"/>
    </row>
    <row r="7" spans="1:13" x14ac:dyDescent="0.25">
      <c r="A7" s="317" t="s">
        <v>43</v>
      </c>
      <c r="B7" s="318" t="s">
        <v>4955</v>
      </c>
      <c r="C7" s="561" t="s">
        <v>4821</v>
      </c>
      <c r="D7" s="316" t="s">
        <v>5051</v>
      </c>
      <c r="E7" s="314"/>
      <c r="F7" s="314"/>
      <c r="G7" s="321"/>
      <c r="H7" s="316"/>
      <c r="I7" s="476">
        <v>5</v>
      </c>
      <c r="J7" s="473">
        <v>46296</v>
      </c>
      <c r="K7" s="577"/>
      <c r="L7" s="661"/>
    </row>
    <row r="8" spans="1:13" x14ac:dyDescent="0.25">
      <c r="A8" s="317" t="s">
        <v>43</v>
      </c>
      <c r="B8" s="318" t="s">
        <v>4964</v>
      </c>
      <c r="C8" s="561" t="s">
        <v>4834</v>
      </c>
      <c r="D8" s="316" t="s">
        <v>5051</v>
      </c>
      <c r="E8" s="314"/>
      <c r="F8" s="314"/>
      <c r="G8" s="321"/>
      <c r="H8" s="316"/>
      <c r="I8" s="476">
        <v>45</v>
      </c>
      <c r="J8" s="473">
        <v>46296</v>
      </c>
      <c r="K8" s="577"/>
      <c r="L8" s="661"/>
    </row>
    <row r="9" spans="1:13" x14ac:dyDescent="0.25">
      <c r="A9" s="312"/>
      <c r="B9" s="318" t="s">
        <v>4957</v>
      </c>
      <c r="C9" s="561" t="s">
        <v>4823</v>
      </c>
      <c r="D9" s="316" t="s">
        <v>5046</v>
      </c>
      <c r="E9" s="314">
        <v>3</v>
      </c>
      <c r="F9" s="314">
        <v>1</v>
      </c>
      <c r="G9" s="321"/>
      <c r="H9" s="316"/>
      <c r="I9" s="476"/>
      <c r="J9" s="473">
        <v>46296</v>
      </c>
      <c r="K9" s="577"/>
      <c r="L9" s="661"/>
    </row>
    <row r="10" spans="1:13" x14ac:dyDescent="0.25">
      <c r="A10" s="475"/>
      <c r="B10" s="318" t="s">
        <v>796</v>
      </c>
      <c r="C10" s="561" t="s">
        <v>4824</v>
      </c>
      <c r="D10" s="316" t="s">
        <v>5051</v>
      </c>
      <c r="E10" s="314"/>
      <c r="F10" s="314"/>
      <c r="G10" s="321"/>
      <c r="H10" s="316"/>
      <c r="I10" s="476">
        <v>38</v>
      </c>
      <c r="J10" s="473">
        <v>46296</v>
      </c>
      <c r="K10" s="577"/>
      <c r="L10" s="661"/>
    </row>
    <row r="11" spans="1:13" x14ac:dyDescent="0.25">
      <c r="A11" s="317" t="s">
        <v>43</v>
      </c>
      <c r="B11" s="318" t="s">
        <v>797</v>
      </c>
      <c r="C11" s="561" t="s">
        <v>4825</v>
      </c>
      <c r="D11" s="316" t="s">
        <v>5046</v>
      </c>
      <c r="E11" s="314">
        <v>3</v>
      </c>
      <c r="F11" s="314"/>
      <c r="G11" s="321"/>
      <c r="H11" s="316"/>
      <c r="I11" s="476"/>
      <c r="J11" s="473">
        <v>46296</v>
      </c>
      <c r="K11" s="577"/>
      <c r="L11" s="661"/>
    </row>
    <row r="12" spans="1:13" x14ac:dyDescent="0.25">
      <c r="A12" s="474"/>
      <c r="B12" s="318" t="s">
        <v>4958</v>
      </c>
      <c r="C12" s="561" t="s">
        <v>4826</v>
      </c>
      <c r="D12" s="316" t="s">
        <v>5094</v>
      </c>
      <c r="E12" s="314">
        <v>5</v>
      </c>
      <c r="F12" s="314"/>
      <c r="G12" s="321">
        <v>1</v>
      </c>
      <c r="H12" s="316"/>
      <c r="I12" s="476"/>
      <c r="J12" s="473">
        <v>46296</v>
      </c>
      <c r="K12" s="577"/>
      <c r="L12" s="661"/>
    </row>
    <row r="13" spans="1:13" x14ac:dyDescent="0.25">
      <c r="A13" s="312"/>
      <c r="B13" s="318" t="s">
        <v>5013</v>
      </c>
      <c r="C13" s="561" t="s">
        <v>4900</v>
      </c>
      <c r="D13" s="316" t="s">
        <v>4621</v>
      </c>
      <c r="E13" s="314"/>
      <c r="F13" s="314"/>
      <c r="G13" s="321"/>
      <c r="H13" s="315"/>
      <c r="I13" s="476"/>
      <c r="J13" s="473">
        <v>46296</v>
      </c>
      <c r="K13" s="577"/>
      <c r="L13" s="661"/>
    </row>
    <row r="14" spans="1:13" x14ac:dyDescent="0.25">
      <c r="A14" s="317" t="s">
        <v>43</v>
      </c>
      <c r="B14" s="318" t="s">
        <v>4961</v>
      </c>
      <c r="C14" s="561" t="s">
        <v>4830</v>
      </c>
      <c r="D14" s="316" t="s">
        <v>5051</v>
      </c>
      <c r="E14" s="314"/>
      <c r="F14" s="314"/>
      <c r="G14" s="321"/>
      <c r="H14" s="316"/>
      <c r="I14" s="476">
        <v>178</v>
      </c>
      <c r="J14" s="473">
        <v>46296</v>
      </c>
      <c r="K14" s="577"/>
      <c r="L14" s="661"/>
    </row>
    <row r="15" spans="1:13" x14ac:dyDescent="0.25">
      <c r="A15" s="312"/>
      <c r="B15" s="318" t="s">
        <v>4962</v>
      </c>
      <c r="C15" s="561" t="s">
        <v>4831</v>
      </c>
      <c r="D15" s="316" t="s">
        <v>5046</v>
      </c>
      <c r="E15" s="314">
        <v>25</v>
      </c>
      <c r="F15" s="314"/>
      <c r="G15" s="321"/>
      <c r="H15" s="316"/>
      <c r="I15" s="476"/>
      <c r="J15" s="473">
        <v>46296</v>
      </c>
      <c r="K15" s="577"/>
      <c r="L15" s="661"/>
    </row>
    <row r="16" spans="1:13" x14ac:dyDescent="0.25">
      <c r="A16" s="317" t="s">
        <v>43</v>
      </c>
      <c r="B16" s="318" t="s">
        <v>4963</v>
      </c>
      <c r="C16" s="561" t="s">
        <v>4832</v>
      </c>
      <c r="D16" s="316" t="s">
        <v>5046</v>
      </c>
      <c r="E16" s="314">
        <v>31</v>
      </c>
      <c r="F16" s="314"/>
      <c r="G16" s="321"/>
      <c r="H16" s="316"/>
      <c r="I16" s="476"/>
      <c r="J16" s="473">
        <v>46296</v>
      </c>
      <c r="K16" s="577"/>
      <c r="L16" s="661"/>
    </row>
    <row r="17" spans="1:12" x14ac:dyDescent="0.25">
      <c r="A17" s="312"/>
      <c r="B17" s="318" t="s">
        <v>798</v>
      </c>
      <c r="C17" s="561" t="s">
        <v>4833</v>
      </c>
      <c r="D17" s="316" t="s">
        <v>4621</v>
      </c>
      <c r="E17" s="314"/>
      <c r="F17" s="314"/>
      <c r="G17" s="321"/>
      <c r="H17" s="316"/>
      <c r="I17" s="476"/>
      <c r="J17" s="473">
        <v>46296</v>
      </c>
      <c r="K17" s="578"/>
      <c r="L17" s="662" t="s">
        <v>5016</v>
      </c>
    </row>
    <row r="18" spans="1:12" ht="15" customHeight="1" x14ac:dyDescent="0.25">
      <c r="A18" s="317" t="s">
        <v>43</v>
      </c>
      <c r="B18" s="318" t="s">
        <v>4965</v>
      </c>
      <c r="C18" s="561" t="s">
        <v>4835</v>
      </c>
      <c r="D18" s="316" t="s">
        <v>5051</v>
      </c>
      <c r="E18" s="314"/>
      <c r="F18" s="314"/>
      <c r="G18" s="321"/>
      <c r="H18" s="316"/>
      <c r="I18" s="476">
        <v>67</v>
      </c>
      <c r="J18" s="473">
        <v>46296</v>
      </c>
      <c r="K18" s="578"/>
      <c r="L18" s="662"/>
    </row>
    <row r="19" spans="1:12" x14ac:dyDescent="0.25">
      <c r="A19" s="557"/>
      <c r="B19" s="318" t="s">
        <v>4966</v>
      </c>
      <c r="C19" s="561" t="s">
        <v>4836</v>
      </c>
      <c r="D19" s="316" t="s">
        <v>5045</v>
      </c>
      <c r="E19" s="314"/>
      <c r="F19" s="314"/>
      <c r="G19" s="321">
        <v>4</v>
      </c>
      <c r="H19" s="316"/>
      <c r="I19" s="476"/>
      <c r="J19" s="473">
        <v>46296</v>
      </c>
      <c r="K19" s="578"/>
      <c r="L19" s="662"/>
    </row>
    <row r="20" spans="1:12" x14ac:dyDescent="0.25">
      <c r="A20" s="312"/>
      <c r="B20" s="318" t="s">
        <v>799</v>
      </c>
      <c r="C20" s="561" t="s">
        <v>4837</v>
      </c>
      <c r="D20" s="316" t="s">
        <v>4621</v>
      </c>
      <c r="E20" s="314"/>
      <c r="F20" s="314"/>
      <c r="G20" s="321"/>
      <c r="H20" s="316"/>
      <c r="I20" s="476"/>
      <c r="J20" s="473">
        <v>46296</v>
      </c>
      <c r="K20" s="578"/>
      <c r="L20" s="662"/>
    </row>
    <row r="21" spans="1:12" x14ac:dyDescent="0.25">
      <c r="A21" s="312"/>
      <c r="B21" s="318" t="s">
        <v>4967</v>
      </c>
      <c r="C21" s="561" t="s">
        <v>4838</v>
      </c>
      <c r="D21" s="316" t="s">
        <v>5094</v>
      </c>
      <c r="E21" s="314">
        <v>8</v>
      </c>
      <c r="F21" s="314"/>
      <c r="G21" s="321">
        <v>8</v>
      </c>
      <c r="H21" s="316"/>
      <c r="I21" s="476"/>
      <c r="J21" s="473">
        <v>46296</v>
      </c>
      <c r="K21" s="578"/>
      <c r="L21" s="662"/>
    </row>
    <row r="22" spans="1:12" x14ac:dyDescent="0.25">
      <c r="A22" s="317" t="s">
        <v>43</v>
      </c>
      <c r="B22" s="318" t="s">
        <v>4995</v>
      </c>
      <c r="C22" s="561" t="s">
        <v>4894</v>
      </c>
      <c r="D22" s="316" t="s">
        <v>5046</v>
      </c>
      <c r="E22" s="314" t="s">
        <v>5014</v>
      </c>
      <c r="F22" s="314"/>
      <c r="G22" s="321"/>
      <c r="H22" s="313"/>
      <c r="I22" s="476"/>
      <c r="J22" s="473">
        <v>46296</v>
      </c>
      <c r="K22" s="578"/>
      <c r="L22" s="662"/>
    </row>
    <row r="23" spans="1:12" x14ac:dyDescent="0.25">
      <c r="A23" s="312"/>
      <c r="B23" s="318" t="s">
        <v>800</v>
      </c>
      <c r="C23" s="561" t="s">
        <v>4839</v>
      </c>
      <c r="D23" s="316" t="s">
        <v>5094</v>
      </c>
      <c r="E23" s="314">
        <v>2</v>
      </c>
      <c r="F23" s="314"/>
      <c r="G23" s="321">
        <v>3</v>
      </c>
      <c r="H23" s="316"/>
      <c r="I23" s="476"/>
      <c r="J23" s="473">
        <v>46296</v>
      </c>
      <c r="K23" s="578"/>
      <c r="L23" s="662"/>
    </row>
    <row r="24" spans="1:12" x14ac:dyDescent="0.25">
      <c r="A24" s="475"/>
      <c r="B24" s="318" t="s">
        <v>4951</v>
      </c>
      <c r="C24" s="561" t="s">
        <v>4841</v>
      </c>
      <c r="D24" s="316" t="s">
        <v>5046</v>
      </c>
      <c r="E24" s="314"/>
      <c r="F24" s="314"/>
      <c r="G24" s="321"/>
      <c r="H24" s="316"/>
      <c r="I24" s="476"/>
      <c r="J24" s="473">
        <v>46296</v>
      </c>
      <c r="K24" s="577"/>
    </row>
    <row r="25" spans="1:12" x14ac:dyDescent="0.25">
      <c r="A25" s="474"/>
      <c r="B25" s="318" t="s">
        <v>4968</v>
      </c>
      <c r="C25" s="561" t="s">
        <v>4840</v>
      </c>
      <c r="D25" s="316" t="s">
        <v>5046</v>
      </c>
      <c r="E25" s="314">
        <v>9</v>
      </c>
      <c r="F25" s="314"/>
      <c r="G25" s="321"/>
      <c r="H25" s="316"/>
      <c r="I25" s="476"/>
      <c r="J25" s="473">
        <v>46296</v>
      </c>
      <c r="K25" s="577"/>
    </row>
    <row r="26" spans="1:12" x14ac:dyDescent="0.25">
      <c r="A26" s="317" t="s">
        <v>43</v>
      </c>
      <c r="B26" s="318" t="s">
        <v>802</v>
      </c>
      <c r="C26" s="561" t="s">
        <v>4843</v>
      </c>
      <c r="D26" s="316" t="s">
        <v>5046</v>
      </c>
      <c r="E26" s="314">
        <v>22</v>
      </c>
      <c r="F26" s="314"/>
      <c r="G26" s="321"/>
      <c r="H26" s="316"/>
      <c r="I26" s="476"/>
      <c r="J26" s="473">
        <v>46296</v>
      </c>
      <c r="K26" s="577"/>
    </row>
    <row r="27" spans="1:12" x14ac:dyDescent="0.25">
      <c r="A27" s="317" t="s">
        <v>43</v>
      </c>
      <c r="B27" s="318" t="s">
        <v>803</v>
      </c>
      <c r="C27" s="561" t="s">
        <v>4844</v>
      </c>
      <c r="D27" s="316" t="s">
        <v>5046</v>
      </c>
      <c r="E27" s="314">
        <v>2</v>
      </c>
      <c r="F27" s="314"/>
      <c r="G27" s="321"/>
      <c r="H27" s="316"/>
      <c r="I27" s="476"/>
      <c r="J27" s="473">
        <v>46296</v>
      </c>
      <c r="K27" s="577"/>
    </row>
    <row r="28" spans="1:12" x14ac:dyDescent="0.25">
      <c r="A28" s="312"/>
      <c r="B28" s="318" t="s">
        <v>436</v>
      </c>
      <c r="C28" s="561" t="s">
        <v>4845</v>
      </c>
      <c r="D28" s="316" t="s">
        <v>5051</v>
      </c>
      <c r="E28" s="314"/>
      <c r="F28" s="314"/>
      <c r="G28" s="321"/>
      <c r="H28" s="316"/>
      <c r="I28" s="476">
        <v>104</v>
      </c>
      <c r="J28" s="473">
        <v>46296</v>
      </c>
      <c r="K28" s="577"/>
    </row>
    <row r="29" spans="1:12" x14ac:dyDescent="0.25">
      <c r="A29" s="312"/>
      <c r="B29" s="318" t="s">
        <v>22</v>
      </c>
      <c r="C29" s="561" t="s">
        <v>4846</v>
      </c>
      <c r="D29" s="316" t="s">
        <v>5046</v>
      </c>
      <c r="E29" s="314">
        <v>6</v>
      </c>
      <c r="F29" s="314"/>
      <c r="G29" s="321"/>
      <c r="H29" s="316"/>
      <c r="I29" s="476"/>
      <c r="J29" s="473">
        <v>46296</v>
      </c>
      <c r="K29" s="577"/>
    </row>
    <row r="30" spans="1:12" x14ac:dyDescent="0.25">
      <c r="A30" s="312"/>
      <c r="B30" s="318" t="s">
        <v>4969</v>
      </c>
      <c r="C30" s="561" t="s">
        <v>481</v>
      </c>
      <c r="D30" s="316" t="s">
        <v>5046</v>
      </c>
      <c r="E30" s="314">
        <v>52</v>
      </c>
      <c r="F30" s="314"/>
      <c r="G30" s="321"/>
      <c r="H30" s="316"/>
      <c r="I30" s="476"/>
      <c r="J30" s="473">
        <v>46296</v>
      </c>
      <c r="K30" s="577"/>
    </row>
    <row r="31" spans="1:12" x14ac:dyDescent="0.25">
      <c r="A31" s="312"/>
      <c r="B31" s="318" t="s">
        <v>23</v>
      </c>
      <c r="C31" s="561" t="s">
        <v>4847</v>
      </c>
      <c r="D31" s="316" t="s">
        <v>5046</v>
      </c>
      <c r="E31" s="314">
        <v>57</v>
      </c>
      <c r="F31" s="314"/>
      <c r="G31" s="321"/>
      <c r="H31" s="316">
        <v>2</v>
      </c>
      <c r="I31" s="476"/>
      <c r="J31" s="473">
        <v>46296</v>
      </c>
      <c r="K31" s="577"/>
    </row>
    <row r="32" spans="1:12" x14ac:dyDescent="0.25">
      <c r="A32" s="312"/>
      <c r="B32" s="318" t="s">
        <v>505</v>
      </c>
      <c r="C32" s="561" t="s">
        <v>4848</v>
      </c>
      <c r="D32" s="316" t="s">
        <v>5046</v>
      </c>
      <c r="E32" s="314">
        <v>99</v>
      </c>
      <c r="F32" s="314"/>
      <c r="G32" s="321"/>
      <c r="H32" s="316"/>
      <c r="I32" s="476"/>
      <c r="J32" s="473">
        <v>46296</v>
      </c>
      <c r="K32" s="577"/>
    </row>
    <row r="33" spans="1:11" x14ac:dyDescent="0.25">
      <c r="A33" s="312"/>
      <c r="B33" s="318" t="s">
        <v>103</v>
      </c>
      <c r="C33" s="561" t="s">
        <v>4849</v>
      </c>
      <c r="D33" s="316" t="s">
        <v>5094</v>
      </c>
      <c r="E33" s="314">
        <v>15</v>
      </c>
      <c r="F33" s="314"/>
      <c r="G33" s="321">
        <v>1</v>
      </c>
      <c r="H33" s="316"/>
      <c r="I33" s="476"/>
      <c r="J33" s="473">
        <v>46296</v>
      </c>
      <c r="K33" s="577"/>
    </row>
    <row r="34" spans="1:11" x14ac:dyDescent="0.25">
      <c r="A34" s="312"/>
      <c r="B34" s="318" t="s">
        <v>4970</v>
      </c>
      <c r="C34" s="561" t="s">
        <v>104</v>
      </c>
      <c r="D34" s="316" t="s">
        <v>5094</v>
      </c>
      <c r="E34" s="314">
        <v>12</v>
      </c>
      <c r="F34" s="314"/>
      <c r="G34" s="321">
        <v>1</v>
      </c>
      <c r="H34" s="316"/>
      <c r="I34" s="476"/>
      <c r="J34" s="473">
        <v>46296</v>
      </c>
      <c r="K34" s="577"/>
    </row>
    <row r="35" spans="1:11" x14ac:dyDescent="0.25">
      <c r="A35" s="474"/>
      <c r="B35" s="318" t="s">
        <v>4971</v>
      </c>
      <c r="C35" s="561" t="s">
        <v>437</v>
      </c>
      <c r="D35" s="316" t="s">
        <v>5046</v>
      </c>
      <c r="E35" s="314">
        <v>21</v>
      </c>
      <c r="F35" s="314"/>
      <c r="G35" s="321"/>
      <c r="H35" s="316"/>
      <c r="I35" s="476"/>
      <c r="J35" s="473">
        <v>46296</v>
      </c>
      <c r="K35" s="577"/>
    </row>
    <row r="36" spans="1:11" x14ac:dyDescent="0.25">
      <c r="A36" s="312"/>
      <c r="B36" s="318" t="s">
        <v>4952</v>
      </c>
      <c r="C36" s="561" t="s">
        <v>4842</v>
      </c>
      <c r="D36" s="316" t="s">
        <v>5046</v>
      </c>
      <c r="E36" s="314">
        <v>3</v>
      </c>
      <c r="F36" s="314"/>
      <c r="G36" s="321"/>
      <c r="H36" s="316"/>
      <c r="I36" s="476"/>
      <c r="J36" s="473">
        <v>46296</v>
      </c>
      <c r="K36" s="577"/>
    </row>
    <row r="37" spans="1:11" x14ac:dyDescent="0.25">
      <c r="A37" s="474"/>
      <c r="B37" s="318" t="s">
        <v>46</v>
      </c>
      <c r="C37" s="561" t="s">
        <v>4850</v>
      </c>
      <c r="D37" s="316" t="s">
        <v>5094</v>
      </c>
      <c r="E37" s="314">
        <v>83</v>
      </c>
      <c r="F37" s="314"/>
      <c r="G37" s="321">
        <v>1</v>
      </c>
      <c r="H37" s="316">
        <v>4</v>
      </c>
      <c r="I37" s="476"/>
      <c r="J37" s="473">
        <v>46296</v>
      </c>
      <c r="K37" s="577"/>
    </row>
    <row r="38" spans="1:11" x14ac:dyDescent="0.25">
      <c r="A38" s="474"/>
      <c r="B38" s="318" t="s">
        <v>438</v>
      </c>
      <c r="C38" s="561" t="s">
        <v>4851</v>
      </c>
      <c r="D38" s="316" t="s">
        <v>5046</v>
      </c>
      <c r="E38" s="314">
        <v>18</v>
      </c>
      <c r="F38" s="314"/>
      <c r="G38" s="321"/>
      <c r="H38" s="316"/>
      <c r="I38" s="476"/>
      <c r="J38" s="473">
        <v>46296</v>
      </c>
      <c r="K38" s="577"/>
    </row>
    <row r="39" spans="1:11" x14ac:dyDescent="0.25">
      <c r="A39" s="317" t="s">
        <v>43</v>
      </c>
      <c r="B39" s="318" t="s">
        <v>804</v>
      </c>
      <c r="C39" s="561" t="s">
        <v>4852</v>
      </c>
      <c r="D39" s="316" t="s">
        <v>5046</v>
      </c>
      <c r="E39" s="314">
        <v>7</v>
      </c>
      <c r="F39" s="314"/>
      <c r="G39" s="321"/>
      <c r="H39" s="316"/>
      <c r="I39" s="476"/>
      <c r="J39" s="473">
        <v>46296</v>
      </c>
      <c r="K39" s="577"/>
    </row>
    <row r="40" spans="1:11" x14ac:dyDescent="0.25">
      <c r="A40" s="312"/>
      <c r="B40" s="318" t="s">
        <v>4991</v>
      </c>
      <c r="C40" s="561" t="s">
        <v>4890</v>
      </c>
      <c r="D40" s="316" t="s">
        <v>5046</v>
      </c>
      <c r="E40" s="314">
        <v>1</v>
      </c>
      <c r="F40" s="314"/>
      <c r="G40" s="321"/>
      <c r="H40" s="316"/>
      <c r="I40" s="476"/>
      <c r="J40" s="473">
        <v>46296</v>
      </c>
      <c r="K40" s="577"/>
    </row>
    <row r="41" spans="1:11" x14ac:dyDescent="0.25">
      <c r="A41" s="317" t="s">
        <v>43</v>
      </c>
      <c r="B41" s="318" t="s">
        <v>4816</v>
      </c>
      <c r="C41" s="561" t="s">
        <v>4854</v>
      </c>
      <c r="D41" s="316" t="s">
        <v>5051</v>
      </c>
      <c r="E41" s="314"/>
      <c r="F41" s="314"/>
      <c r="G41" s="321"/>
      <c r="H41" s="316"/>
      <c r="I41" s="476">
        <v>53</v>
      </c>
      <c r="J41" s="473">
        <v>46296</v>
      </c>
      <c r="K41" s="577"/>
    </row>
    <row r="42" spans="1:11" x14ac:dyDescent="0.25">
      <c r="A42" s="317" t="s">
        <v>43</v>
      </c>
      <c r="B42" s="318" t="s">
        <v>4993</v>
      </c>
      <c r="C42" s="561" t="s">
        <v>4892</v>
      </c>
      <c r="D42" s="316" t="s">
        <v>5046</v>
      </c>
      <c r="E42" s="314" t="s">
        <v>5014</v>
      </c>
      <c r="F42" s="314"/>
      <c r="G42" s="321"/>
      <c r="H42" s="316"/>
      <c r="I42" s="476"/>
      <c r="J42" s="473">
        <v>46296</v>
      </c>
      <c r="K42" s="577"/>
    </row>
    <row r="43" spans="1:11" x14ac:dyDescent="0.25">
      <c r="A43" s="317" t="s">
        <v>43</v>
      </c>
      <c r="B43" s="318" t="s">
        <v>805</v>
      </c>
      <c r="C43" s="561" t="s">
        <v>4855</v>
      </c>
      <c r="D43" s="316" t="s">
        <v>5046</v>
      </c>
      <c r="E43" s="314">
        <v>15</v>
      </c>
      <c r="F43" s="314"/>
      <c r="G43" s="321"/>
      <c r="H43" s="316"/>
      <c r="I43" s="476"/>
      <c r="J43" s="473">
        <v>46296</v>
      </c>
      <c r="K43" s="577"/>
    </row>
    <row r="44" spans="1:11" x14ac:dyDescent="0.25">
      <c r="A44" s="312"/>
      <c r="B44" s="318" t="s">
        <v>4974</v>
      </c>
      <c r="C44" s="561" t="s">
        <v>4856</v>
      </c>
      <c r="D44" s="316" t="s">
        <v>5046</v>
      </c>
      <c r="E44" s="314">
        <v>14</v>
      </c>
      <c r="F44" s="314"/>
      <c r="G44" s="321"/>
      <c r="H44" s="316"/>
      <c r="I44" s="476"/>
      <c r="J44" s="473">
        <v>46296</v>
      </c>
      <c r="K44" s="577"/>
    </row>
    <row r="45" spans="1:11" x14ac:dyDescent="0.25">
      <c r="A45" s="312"/>
      <c r="B45" s="318" t="s">
        <v>109</v>
      </c>
      <c r="C45" s="561" t="s">
        <v>4827</v>
      </c>
      <c r="D45" s="316" t="s">
        <v>5094</v>
      </c>
      <c r="E45" s="314">
        <v>3</v>
      </c>
      <c r="F45" s="314"/>
      <c r="G45" s="321">
        <v>1</v>
      </c>
      <c r="H45" s="316"/>
      <c r="I45" s="476"/>
      <c r="J45" s="473">
        <v>46296</v>
      </c>
      <c r="K45" s="577"/>
    </row>
    <row r="46" spans="1:11" x14ac:dyDescent="0.25">
      <c r="A46" s="317" t="s">
        <v>43</v>
      </c>
      <c r="B46" s="318" t="s">
        <v>4994</v>
      </c>
      <c r="C46" s="561" t="s">
        <v>4893</v>
      </c>
      <c r="D46" s="316" t="s">
        <v>5046</v>
      </c>
      <c r="E46" s="314" t="s">
        <v>5014</v>
      </c>
      <c r="F46" s="314"/>
      <c r="G46" s="321"/>
      <c r="H46" s="316"/>
      <c r="I46" s="476"/>
      <c r="J46" s="473">
        <v>46296</v>
      </c>
      <c r="K46" s="577"/>
    </row>
    <row r="47" spans="1:11" x14ac:dyDescent="0.25">
      <c r="A47" s="474"/>
      <c r="B47" s="318" t="s">
        <v>4976</v>
      </c>
      <c r="C47" s="561" t="s">
        <v>4859</v>
      </c>
      <c r="D47" s="316" t="s">
        <v>5046</v>
      </c>
      <c r="E47" s="314">
        <v>5</v>
      </c>
      <c r="F47" s="314"/>
      <c r="G47" s="321"/>
      <c r="H47" s="316"/>
      <c r="I47" s="476"/>
      <c r="J47" s="473">
        <v>46296</v>
      </c>
      <c r="K47" s="577"/>
    </row>
    <row r="48" spans="1:11" x14ac:dyDescent="0.25">
      <c r="A48" s="312"/>
      <c r="B48" s="318" t="s">
        <v>4975</v>
      </c>
      <c r="C48" s="561" t="s">
        <v>4858</v>
      </c>
      <c r="D48" s="316" t="s">
        <v>5046</v>
      </c>
      <c r="E48" s="314">
        <v>8</v>
      </c>
      <c r="F48" s="314"/>
      <c r="G48" s="321"/>
      <c r="H48" s="316"/>
      <c r="I48" s="476"/>
      <c r="J48" s="473">
        <v>46296</v>
      </c>
      <c r="K48" s="577"/>
    </row>
    <row r="49" spans="1:11" x14ac:dyDescent="0.25">
      <c r="A49" s="474"/>
      <c r="B49" s="318" t="s">
        <v>120</v>
      </c>
      <c r="C49" s="561" t="s">
        <v>4861</v>
      </c>
      <c r="D49" s="316" t="s">
        <v>5094</v>
      </c>
      <c r="E49" s="314">
        <v>47</v>
      </c>
      <c r="F49" s="314"/>
      <c r="G49" s="321">
        <v>5</v>
      </c>
      <c r="H49" s="316"/>
      <c r="I49" s="476"/>
      <c r="J49" s="473">
        <v>46296</v>
      </c>
      <c r="K49" s="577"/>
    </row>
    <row r="50" spans="1:11" x14ac:dyDescent="0.25">
      <c r="A50" s="312"/>
      <c r="B50" s="318" t="s">
        <v>5010</v>
      </c>
      <c r="C50" s="561" t="s">
        <v>4919</v>
      </c>
      <c r="D50" s="316" t="s">
        <v>4621</v>
      </c>
      <c r="E50" s="314"/>
      <c r="F50" s="314"/>
      <c r="G50" s="321"/>
      <c r="H50" s="315"/>
      <c r="I50" s="476"/>
      <c r="J50" s="473">
        <v>46296</v>
      </c>
      <c r="K50" s="577"/>
    </row>
    <row r="51" spans="1:11" x14ac:dyDescent="0.25">
      <c r="A51" s="312"/>
      <c r="B51" s="318" t="s">
        <v>439</v>
      </c>
      <c r="C51" s="561" t="s">
        <v>4862</v>
      </c>
      <c r="D51" s="316" t="s">
        <v>5046</v>
      </c>
      <c r="E51" s="314">
        <v>16</v>
      </c>
      <c r="F51" s="314"/>
      <c r="G51" s="321"/>
      <c r="H51" s="316"/>
      <c r="I51" s="476"/>
      <c r="J51" s="473">
        <v>46296</v>
      </c>
      <c r="K51" s="577"/>
    </row>
    <row r="52" spans="1:11" x14ac:dyDescent="0.25">
      <c r="A52" s="474"/>
      <c r="B52" s="318" t="s">
        <v>4978</v>
      </c>
      <c r="C52" s="561" t="s">
        <v>4863</v>
      </c>
      <c r="D52" s="316" t="s">
        <v>5045</v>
      </c>
      <c r="E52" s="314"/>
      <c r="F52" s="314"/>
      <c r="G52" s="321">
        <v>1</v>
      </c>
      <c r="H52" s="316"/>
      <c r="I52" s="476"/>
      <c r="J52" s="473">
        <v>46296</v>
      </c>
      <c r="K52" s="577"/>
    </row>
    <row r="53" spans="1:11" x14ac:dyDescent="0.25">
      <c r="A53" s="312"/>
      <c r="B53" s="318" t="s">
        <v>4979</v>
      </c>
      <c r="C53" s="561" t="s">
        <v>4864</v>
      </c>
      <c r="D53" s="316" t="s">
        <v>4621</v>
      </c>
      <c r="E53" s="314"/>
      <c r="F53" s="314"/>
      <c r="G53" s="321"/>
      <c r="H53" s="316"/>
      <c r="I53" s="476"/>
      <c r="J53" s="473">
        <v>46296</v>
      </c>
      <c r="K53" s="577"/>
    </row>
    <row r="54" spans="1:11" x14ac:dyDescent="0.25">
      <c r="A54" s="317" t="s">
        <v>43</v>
      </c>
      <c r="B54" s="318" t="s">
        <v>4981</v>
      </c>
      <c r="C54" s="561" t="s">
        <v>806</v>
      </c>
      <c r="D54" s="316" t="s">
        <v>5051</v>
      </c>
      <c r="E54" s="314"/>
      <c r="F54" s="314"/>
      <c r="G54" s="321"/>
      <c r="H54" s="316"/>
      <c r="I54" s="550"/>
      <c r="J54" s="473">
        <v>46296</v>
      </c>
      <c r="K54" s="577"/>
    </row>
    <row r="55" spans="1:11" x14ac:dyDescent="0.25">
      <c r="A55" s="312"/>
      <c r="B55" s="318" t="s">
        <v>126</v>
      </c>
      <c r="C55" s="561" t="s">
        <v>4866</v>
      </c>
      <c r="D55" s="316" t="s">
        <v>5046</v>
      </c>
      <c r="E55" s="314">
        <v>31</v>
      </c>
      <c r="F55" s="314"/>
      <c r="G55" s="321"/>
      <c r="H55" s="316"/>
      <c r="I55" s="476"/>
      <c r="J55" s="473">
        <v>46296</v>
      </c>
      <c r="K55" s="577"/>
    </row>
    <row r="56" spans="1:11" x14ac:dyDescent="0.25">
      <c r="A56" s="312"/>
      <c r="B56" s="318" t="s">
        <v>807</v>
      </c>
      <c r="C56" s="561" t="s">
        <v>4867</v>
      </c>
      <c r="D56" s="316" t="s">
        <v>5051</v>
      </c>
      <c r="E56" s="314"/>
      <c r="F56" s="314"/>
      <c r="G56" s="321"/>
      <c r="H56" s="316"/>
      <c r="I56" s="476">
        <v>16</v>
      </c>
      <c r="J56" s="473">
        <v>46296</v>
      </c>
      <c r="K56" s="577"/>
    </row>
    <row r="57" spans="1:11" x14ac:dyDescent="0.25">
      <c r="A57" s="312"/>
      <c r="B57" s="318" t="s">
        <v>440</v>
      </c>
      <c r="C57" s="561" t="s">
        <v>4868</v>
      </c>
      <c r="D57" s="316" t="s">
        <v>5051</v>
      </c>
      <c r="E57" s="314"/>
      <c r="F57" s="314"/>
      <c r="G57" s="321"/>
      <c r="H57" s="316"/>
      <c r="I57" s="476">
        <v>23</v>
      </c>
      <c r="J57" s="473">
        <v>46296</v>
      </c>
      <c r="K57" s="577"/>
    </row>
    <row r="58" spans="1:11" x14ac:dyDescent="0.25">
      <c r="A58" s="474"/>
      <c r="B58" s="318" t="s">
        <v>441</v>
      </c>
      <c r="C58" s="561" t="s">
        <v>4874</v>
      </c>
      <c r="D58" s="316" t="s">
        <v>5046</v>
      </c>
      <c r="E58" s="314">
        <v>12</v>
      </c>
      <c r="F58" s="314"/>
      <c r="G58" s="321"/>
      <c r="H58" s="316"/>
      <c r="I58" s="476"/>
      <c r="J58" s="473">
        <v>46296</v>
      </c>
      <c r="K58" s="577"/>
    </row>
    <row r="59" spans="1:11" x14ac:dyDescent="0.25">
      <c r="A59" s="474"/>
      <c r="B59" s="318" t="s">
        <v>4982</v>
      </c>
      <c r="C59" s="561" t="s">
        <v>4712</v>
      </c>
      <c r="D59" s="316" t="s">
        <v>5046</v>
      </c>
      <c r="E59" s="314">
        <v>11</v>
      </c>
      <c r="F59" s="314"/>
      <c r="G59" s="321"/>
      <c r="H59" s="316"/>
      <c r="I59" s="476"/>
      <c r="J59" s="473">
        <v>46296</v>
      </c>
      <c r="K59" s="577"/>
    </row>
    <row r="60" spans="1:11" x14ac:dyDescent="0.25">
      <c r="A60" s="312"/>
      <c r="B60" s="318" t="s">
        <v>4983</v>
      </c>
      <c r="C60" s="561" t="s">
        <v>4869</v>
      </c>
      <c r="D60" s="316" t="s">
        <v>5046</v>
      </c>
      <c r="E60" s="314">
        <v>30</v>
      </c>
      <c r="F60" s="314"/>
      <c r="G60" s="321"/>
      <c r="H60" s="316"/>
      <c r="I60" s="476"/>
      <c r="J60" s="473">
        <v>46296</v>
      </c>
      <c r="K60" s="577"/>
    </row>
    <row r="61" spans="1:11" x14ac:dyDescent="0.25">
      <c r="A61" s="312"/>
      <c r="B61" s="318" t="s">
        <v>4901</v>
      </c>
      <c r="C61" s="561" t="s">
        <v>4901</v>
      </c>
      <c r="D61" s="316" t="s">
        <v>4621</v>
      </c>
      <c r="E61" s="314"/>
      <c r="F61" s="314"/>
      <c r="G61" s="321"/>
      <c r="H61" s="315"/>
      <c r="I61" s="476"/>
      <c r="J61" s="473">
        <v>46296</v>
      </c>
      <c r="K61" s="577"/>
    </row>
    <row r="62" spans="1:11" x14ac:dyDescent="0.25">
      <c r="A62" s="474"/>
      <c r="B62" s="318" t="s">
        <v>4985</v>
      </c>
      <c r="C62" s="561" t="s">
        <v>483</v>
      </c>
      <c r="D62" s="316" t="s">
        <v>5046</v>
      </c>
      <c r="E62" s="314">
        <v>24</v>
      </c>
      <c r="F62" s="314"/>
      <c r="G62" s="321"/>
      <c r="H62" s="316"/>
      <c r="I62" s="476"/>
      <c r="J62" s="473">
        <v>46296</v>
      </c>
      <c r="K62" s="577"/>
    </row>
    <row r="63" spans="1:11" x14ac:dyDescent="0.25">
      <c r="A63" s="312"/>
      <c r="B63" s="318" t="s">
        <v>130</v>
      </c>
      <c r="C63" s="561" t="s">
        <v>4870</v>
      </c>
      <c r="D63" s="316" t="s">
        <v>5094</v>
      </c>
      <c r="E63" s="314">
        <v>52</v>
      </c>
      <c r="F63" s="314"/>
      <c r="G63" s="321">
        <v>2</v>
      </c>
      <c r="H63" s="316"/>
      <c r="I63" s="476"/>
      <c r="J63" s="473">
        <v>46296</v>
      </c>
      <c r="K63" s="577"/>
    </row>
    <row r="64" spans="1:11" x14ac:dyDescent="0.25">
      <c r="A64" s="312"/>
      <c r="B64" s="318" t="s">
        <v>482</v>
      </c>
      <c r="C64" s="561" t="s">
        <v>4871</v>
      </c>
      <c r="D64" s="316" t="s">
        <v>4621</v>
      </c>
      <c r="E64" s="314"/>
      <c r="F64" s="314"/>
      <c r="G64" s="321"/>
      <c r="H64" s="316"/>
      <c r="I64" s="476"/>
      <c r="J64" s="473">
        <v>46296</v>
      </c>
      <c r="K64" s="577"/>
    </row>
    <row r="65" spans="1:11" x14ac:dyDescent="0.25">
      <c r="A65" s="312"/>
      <c r="B65" s="318" t="s">
        <v>4984</v>
      </c>
      <c r="C65" s="561" t="s">
        <v>4872</v>
      </c>
      <c r="D65" s="316" t="s">
        <v>5046</v>
      </c>
      <c r="E65" s="314">
        <v>5</v>
      </c>
      <c r="F65" s="314"/>
      <c r="G65" s="321"/>
      <c r="H65" s="316"/>
      <c r="I65" s="476"/>
      <c r="J65" s="473">
        <v>46296</v>
      </c>
      <c r="K65" s="577"/>
    </row>
    <row r="66" spans="1:11" x14ac:dyDescent="0.25">
      <c r="A66" s="312"/>
      <c r="B66" s="318" t="s">
        <v>442</v>
      </c>
      <c r="C66" s="561" t="s">
        <v>4873</v>
      </c>
      <c r="D66" s="316" t="s">
        <v>5046</v>
      </c>
      <c r="E66" s="314">
        <v>14</v>
      </c>
      <c r="F66" s="314"/>
      <c r="G66" s="321"/>
      <c r="H66" s="316"/>
      <c r="I66" s="476"/>
      <c r="J66" s="473">
        <v>46296</v>
      </c>
      <c r="K66" s="577"/>
    </row>
    <row r="67" spans="1:11" x14ac:dyDescent="0.25">
      <c r="A67" s="317" t="s">
        <v>43</v>
      </c>
      <c r="B67" s="318" t="s">
        <v>809</v>
      </c>
      <c r="C67" s="561" t="s">
        <v>4875</v>
      </c>
      <c r="D67" s="316" t="s">
        <v>5046</v>
      </c>
      <c r="E67" s="314">
        <v>66</v>
      </c>
      <c r="F67" s="314"/>
      <c r="G67" s="321"/>
      <c r="H67" s="316"/>
      <c r="I67" s="476"/>
      <c r="J67" s="473">
        <v>46296</v>
      </c>
      <c r="K67" s="577"/>
    </row>
    <row r="68" spans="1:11" x14ac:dyDescent="0.25">
      <c r="A68" s="474"/>
      <c r="B68" s="318" t="s">
        <v>810</v>
      </c>
      <c r="C68" s="561" t="s">
        <v>4876</v>
      </c>
      <c r="D68" s="316" t="s">
        <v>5046</v>
      </c>
      <c r="E68" s="314">
        <v>23</v>
      </c>
      <c r="F68" s="314"/>
      <c r="G68" s="321"/>
      <c r="H68" s="316"/>
      <c r="I68" s="476"/>
      <c r="J68" s="473">
        <v>46296</v>
      </c>
      <c r="K68" s="577"/>
    </row>
    <row r="69" spans="1:11" x14ac:dyDescent="0.25">
      <c r="A69" s="474"/>
      <c r="B69" s="318" t="s">
        <v>811</v>
      </c>
      <c r="C69" s="561" t="s">
        <v>4877</v>
      </c>
      <c r="D69" s="316" t="s">
        <v>5046</v>
      </c>
      <c r="E69" s="314">
        <v>4</v>
      </c>
      <c r="F69" s="314"/>
      <c r="G69" s="321"/>
      <c r="H69" s="316"/>
      <c r="I69" s="476"/>
      <c r="J69" s="473">
        <v>46296</v>
      </c>
      <c r="K69" s="577"/>
    </row>
    <row r="70" spans="1:11" x14ac:dyDescent="0.25">
      <c r="A70" s="474"/>
      <c r="B70" s="318" t="s">
        <v>486</v>
      </c>
      <c r="C70" s="561" t="s">
        <v>4878</v>
      </c>
      <c r="D70" s="316" t="s">
        <v>5045</v>
      </c>
      <c r="E70" s="314"/>
      <c r="F70" s="314"/>
      <c r="G70" s="321">
        <v>3</v>
      </c>
      <c r="H70" s="316"/>
      <c r="I70" s="476"/>
      <c r="J70" s="473">
        <v>46296</v>
      </c>
      <c r="K70" s="577"/>
    </row>
    <row r="71" spans="1:11" x14ac:dyDescent="0.25">
      <c r="A71" s="474"/>
      <c r="B71" s="318" t="s">
        <v>4986</v>
      </c>
      <c r="C71" s="561" t="s">
        <v>4709</v>
      </c>
      <c r="D71" s="316" t="s">
        <v>5094</v>
      </c>
      <c r="E71" s="314">
        <v>746</v>
      </c>
      <c r="F71" s="314">
        <v>62</v>
      </c>
      <c r="G71" s="321">
        <v>42</v>
      </c>
      <c r="H71" s="316">
        <v>15</v>
      </c>
      <c r="I71" s="476"/>
      <c r="J71" s="473">
        <v>46296</v>
      </c>
      <c r="K71" s="577"/>
    </row>
    <row r="72" spans="1:11" x14ac:dyDescent="0.25">
      <c r="A72" s="312"/>
      <c r="B72" s="318" t="s">
        <v>443</v>
      </c>
      <c r="C72" s="561" t="s">
        <v>4879</v>
      </c>
      <c r="D72" s="316" t="s">
        <v>5046</v>
      </c>
      <c r="E72" s="314">
        <v>9</v>
      </c>
      <c r="F72" s="314"/>
      <c r="G72" s="321"/>
      <c r="H72" s="316"/>
      <c r="I72" s="476"/>
      <c r="J72" s="473">
        <v>46296</v>
      </c>
      <c r="K72" s="577"/>
    </row>
    <row r="73" spans="1:11" x14ac:dyDescent="0.25">
      <c r="A73" s="317" t="s">
        <v>43</v>
      </c>
      <c r="B73" s="318" t="s">
        <v>812</v>
      </c>
      <c r="C73" s="561" t="s">
        <v>4880</v>
      </c>
      <c r="D73" s="316" t="s">
        <v>4621</v>
      </c>
      <c r="E73" s="314"/>
      <c r="F73" s="314"/>
      <c r="G73" s="321"/>
      <c r="H73" s="316"/>
      <c r="I73" s="476"/>
      <c r="J73" s="473">
        <v>46296</v>
      </c>
      <c r="K73" s="577"/>
    </row>
    <row r="74" spans="1:11" x14ac:dyDescent="0.25">
      <c r="A74" s="474"/>
      <c r="B74" s="318" t="s">
        <v>444</v>
      </c>
      <c r="C74" s="561" t="s">
        <v>4881</v>
      </c>
      <c r="D74" s="316" t="s">
        <v>5047</v>
      </c>
      <c r="E74" s="314"/>
      <c r="F74" s="314"/>
      <c r="G74" s="321">
        <v>3</v>
      </c>
      <c r="H74" s="316"/>
      <c r="I74" s="476"/>
      <c r="J74" s="473">
        <v>46296</v>
      </c>
      <c r="K74" s="577"/>
    </row>
    <row r="75" spans="1:11" x14ac:dyDescent="0.25">
      <c r="A75" s="474"/>
      <c r="B75" s="318" t="s">
        <v>4987</v>
      </c>
      <c r="C75" s="561" t="s">
        <v>4882</v>
      </c>
      <c r="D75" s="316" t="s">
        <v>4621</v>
      </c>
      <c r="E75" s="314"/>
      <c r="F75" s="314"/>
      <c r="G75" s="321"/>
      <c r="H75" s="316"/>
      <c r="I75" s="476"/>
      <c r="J75" s="473">
        <v>46296</v>
      </c>
      <c r="K75" s="577"/>
    </row>
    <row r="76" spans="1:11" x14ac:dyDescent="0.25">
      <c r="A76" s="317" t="s">
        <v>43</v>
      </c>
      <c r="B76" s="318" t="s">
        <v>813</v>
      </c>
      <c r="C76" s="561" t="s">
        <v>4883</v>
      </c>
      <c r="D76" s="316" t="s">
        <v>5046</v>
      </c>
      <c r="E76" s="314">
        <v>125</v>
      </c>
      <c r="F76" s="314"/>
      <c r="G76" s="321"/>
      <c r="H76" s="316"/>
      <c r="I76" s="476"/>
      <c r="J76" s="473">
        <v>46296</v>
      </c>
      <c r="K76" s="577"/>
    </row>
    <row r="77" spans="1:11" x14ac:dyDescent="0.25">
      <c r="A77" s="312"/>
      <c r="B77" s="318" t="s">
        <v>4960</v>
      </c>
      <c r="C77" s="561" t="s">
        <v>4829</v>
      </c>
      <c r="D77" s="316" t="s">
        <v>5046</v>
      </c>
      <c r="E77" s="314">
        <v>37</v>
      </c>
      <c r="F77" s="314">
        <v>1</v>
      </c>
      <c r="G77" s="321"/>
      <c r="H77" s="316"/>
      <c r="I77" s="476"/>
      <c r="J77" s="473">
        <v>46296</v>
      </c>
      <c r="K77" s="577"/>
    </row>
    <row r="78" spans="1:11" x14ac:dyDescent="0.25">
      <c r="A78" s="474"/>
      <c r="B78" s="318" t="s">
        <v>4988</v>
      </c>
      <c r="C78" s="561" t="s">
        <v>4884</v>
      </c>
      <c r="D78" s="316" t="s">
        <v>5046</v>
      </c>
      <c r="E78" s="314">
        <v>34</v>
      </c>
      <c r="F78" s="314"/>
      <c r="G78" s="321"/>
      <c r="H78" s="316"/>
      <c r="I78" s="476"/>
      <c r="J78" s="473">
        <v>46296</v>
      </c>
      <c r="K78" s="577"/>
    </row>
    <row r="79" spans="1:11" x14ac:dyDescent="0.25">
      <c r="A79" s="474"/>
      <c r="B79" s="318" t="s">
        <v>814</v>
      </c>
      <c r="C79" s="561" t="s">
        <v>4885</v>
      </c>
      <c r="D79" s="316" t="s">
        <v>5045</v>
      </c>
      <c r="E79" s="314"/>
      <c r="F79" s="314"/>
      <c r="G79" s="321">
        <v>1</v>
      </c>
      <c r="H79" s="316"/>
      <c r="I79" s="476"/>
      <c r="J79" s="473">
        <v>46296</v>
      </c>
      <c r="K79" s="577"/>
    </row>
    <row r="80" spans="1:11" x14ac:dyDescent="0.25">
      <c r="A80" s="312"/>
      <c r="B80" s="318" t="s">
        <v>4977</v>
      </c>
      <c r="C80" s="561" t="s">
        <v>4860</v>
      </c>
      <c r="D80" s="316" t="s">
        <v>5046</v>
      </c>
      <c r="E80" s="314">
        <v>14</v>
      </c>
      <c r="F80" s="314"/>
      <c r="G80" s="321"/>
      <c r="H80" s="316"/>
      <c r="I80" s="476"/>
      <c r="J80" s="473">
        <v>46296</v>
      </c>
      <c r="K80" s="577"/>
    </row>
    <row r="81" spans="1:11" x14ac:dyDescent="0.25">
      <c r="A81" s="474"/>
      <c r="B81" s="318" t="s">
        <v>4989</v>
      </c>
      <c r="C81" s="561" t="s">
        <v>4886</v>
      </c>
      <c r="D81" s="316" t="s">
        <v>5046</v>
      </c>
      <c r="E81" s="314">
        <v>6</v>
      </c>
      <c r="F81" s="314"/>
      <c r="G81" s="321"/>
      <c r="H81" s="316"/>
      <c r="I81" s="476"/>
      <c r="J81" s="473">
        <v>46296</v>
      </c>
      <c r="K81" s="577"/>
    </row>
    <row r="82" spans="1:11" x14ac:dyDescent="0.25">
      <c r="A82" s="474"/>
      <c r="B82" s="318" t="s">
        <v>48</v>
      </c>
      <c r="C82" s="561" t="s">
        <v>4887</v>
      </c>
      <c r="D82" s="316" t="s">
        <v>5046</v>
      </c>
      <c r="E82" s="314">
        <v>38</v>
      </c>
      <c r="F82" s="314"/>
      <c r="G82" s="321"/>
      <c r="H82" s="316"/>
      <c r="I82" s="476"/>
      <c r="J82" s="473">
        <v>46296</v>
      </c>
      <c r="K82" s="577"/>
    </row>
    <row r="83" spans="1:11" x14ac:dyDescent="0.25">
      <c r="A83" s="317" t="s">
        <v>43</v>
      </c>
      <c r="B83" s="318" t="s">
        <v>815</v>
      </c>
      <c r="C83" s="561" t="s">
        <v>4888</v>
      </c>
      <c r="D83" s="316" t="s">
        <v>5046</v>
      </c>
      <c r="E83" s="314">
        <v>3</v>
      </c>
      <c r="F83" s="314"/>
      <c r="G83" s="321"/>
      <c r="H83" s="316"/>
      <c r="I83" s="476"/>
      <c r="J83" s="473">
        <v>46296</v>
      </c>
      <c r="K83" s="577"/>
    </row>
    <row r="84" spans="1:11" x14ac:dyDescent="0.25">
      <c r="A84" s="312"/>
      <c r="B84" s="318" t="s">
        <v>4990</v>
      </c>
      <c r="C84" s="561" t="s">
        <v>4889</v>
      </c>
      <c r="D84" s="316" t="s">
        <v>5046</v>
      </c>
      <c r="E84" s="314">
        <v>5</v>
      </c>
      <c r="F84" s="314"/>
      <c r="G84" s="321"/>
      <c r="H84" s="316"/>
      <c r="I84" s="476"/>
      <c r="J84" s="473">
        <v>46296</v>
      </c>
      <c r="K84" s="577"/>
    </row>
    <row r="85" spans="1:11" x14ac:dyDescent="0.25">
      <c r="A85" s="317" t="s">
        <v>43</v>
      </c>
      <c r="B85" s="318" t="s">
        <v>816</v>
      </c>
      <c r="C85" s="561" t="s">
        <v>4896</v>
      </c>
      <c r="D85" s="316" t="s">
        <v>5046</v>
      </c>
      <c r="E85" s="314">
        <v>62</v>
      </c>
      <c r="F85" s="314"/>
      <c r="G85" s="321"/>
      <c r="H85" s="315"/>
      <c r="I85" s="476"/>
      <c r="J85" s="473">
        <v>46296</v>
      </c>
      <c r="K85" s="577"/>
    </row>
    <row r="86" spans="1:11" x14ac:dyDescent="0.25">
      <c r="A86" s="317" t="s">
        <v>43</v>
      </c>
      <c r="B86" s="318" t="s">
        <v>4997</v>
      </c>
      <c r="C86" s="561" t="s">
        <v>4897</v>
      </c>
      <c r="D86" s="316" t="s">
        <v>5051</v>
      </c>
      <c r="E86" s="314"/>
      <c r="F86" s="314"/>
      <c r="G86" s="321"/>
      <c r="H86" s="315"/>
      <c r="I86" s="550"/>
      <c r="J86" s="473">
        <v>46296</v>
      </c>
      <c r="K86" s="577"/>
    </row>
    <row r="87" spans="1:11" x14ac:dyDescent="0.25">
      <c r="A87" s="474"/>
      <c r="B87" s="318" t="s">
        <v>4998</v>
      </c>
      <c r="C87" s="561" t="s">
        <v>4898</v>
      </c>
      <c r="D87" s="316" t="s">
        <v>4621</v>
      </c>
      <c r="E87" s="314"/>
      <c r="F87" s="314"/>
      <c r="G87" s="321"/>
      <c r="H87" s="315"/>
      <c r="I87" s="476"/>
      <c r="J87" s="473">
        <v>46296</v>
      </c>
      <c r="K87" s="577"/>
    </row>
    <row r="88" spans="1:11" x14ac:dyDescent="0.25">
      <c r="A88" s="474"/>
      <c r="B88" s="318" t="s">
        <v>817</v>
      </c>
      <c r="C88" s="561" t="s">
        <v>4899</v>
      </c>
      <c r="D88" s="316" t="s">
        <v>5046</v>
      </c>
      <c r="E88" s="314">
        <v>21</v>
      </c>
      <c r="F88" s="314"/>
      <c r="G88" s="321"/>
      <c r="H88" s="315"/>
      <c r="I88" s="476"/>
      <c r="J88" s="473">
        <v>46296</v>
      </c>
      <c r="K88" s="577"/>
    </row>
    <row r="89" spans="1:11" x14ac:dyDescent="0.25">
      <c r="A89" s="317" t="s">
        <v>43</v>
      </c>
      <c r="B89" s="318" t="s">
        <v>818</v>
      </c>
      <c r="C89" s="561" t="s">
        <v>4902</v>
      </c>
      <c r="D89" s="316" t="s">
        <v>5046</v>
      </c>
      <c r="E89" s="314">
        <v>5</v>
      </c>
      <c r="F89" s="314"/>
      <c r="G89" s="321"/>
      <c r="H89" s="315"/>
      <c r="I89" s="476"/>
      <c r="J89" s="473">
        <v>46296</v>
      </c>
      <c r="K89" s="577"/>
    </row>
    <row r="90" spans="1:11" x14ac:dyDescent="0.25">
      <c r="A90" s="312"/>
      <c r="B90" s="318" t="s">
        <v>142</v>
      </c>
      <c r="C90" s="561" t="s">
        <v>142</v>
      </c>
      <c r="D90" s="316" t="s">
        <v>5094</v>
      </c>
      <c r="E90" s="314">
        <v>200</v>
      </c>
      <c r="F90" s="314">
        <v>1</v>
      </c>
      <c r="G90" s="321">
        <v>4</v>
      </c>
      <c r="H90" s="315">
        <v>5</v>
      </c>
      <c r="I90" s="476"/>
      <c r="J90" s="473">
        <v>46296</v>
      </c>
      <c r="K90" s="577"/>
    </row>
    <row r="91" spans="1:11" x14ac:dyDescent="0.25">
      <c r="A91" s="312"/>
      <c r="B91" s="318" t="s">
        <v>4992</v>
      </c>
      <c r="C91" s="561" t="s">
        <v>4891</v>
      </c>
      <c r="D91" s="316" t="s">
        <v>5046</v>
      </c>
      <c r="E91" s="314">
        <v>2</v>
      </c>
      <c r="F91" s="314"/>
      <c r="G91" s="321"/>
      <c r="H91" s="316"/>
      <c r="I91" s="476"/>
      <c r="J91" s="473">
        <v>46296</v>
      </c>
      <c r="K91" s="577"/>
    </row>
    <row r="92" spans="1:11" x14ac:dyDescent="0.25">
      <c r="A92" s="317" t="s">
        <v>43</v>
      </c>
      <c r="B92" s="318" t="s">
        <v>819</v>
      </c>
      <c r="C92" s="561" t="s">
        <v>4904</v>
      </c>
      <c r="D92" s="316" t="s">
        <v>4621</v>
      </c>
      <c r="E92" s="314"/>
      <c r="F92" s="314"/>
      <c r="G92" s="321"/>
      <c r="H92" s="315"/>
      <c r="I92" s="476"/>
      <c r="J92" s="473">
        <v>46296</v>
      </c>
      <c r="K92" s="577"/>
    </row>
    <row r="93" spans="1:11" x14ac:dyDescent="0.25">
      <c r="A93" s="312"/>
      <c r="B93" s="318" t="s">
        <v>5000</v>
      </c>
      <c r="C93" s="561" t="s">
        <v>4905</v>
      </c>
      <c r="D93" s="316" t="s">
        <v>5046</v>
      </c>
      <c r="E93" s="314">
        <v>19</v>
      </c>
      <c r="F93" s="314"/>
      <c r="G93" s="321"/>
      <c r="H93" s="315"/>
      <c r="I93" s="476"/>
      <c r="J93" s="473">
        <v>46296</v>
      </c>
      <c r="K93" s="577"/>
    </row>
    <row r="94" spans="1:11" x14ac:dyDescent="0.25">
      <c r="A94" s="317" t="s">
        <v>43</v>
      </c>
      <c r="B94" s="318" t="s">
        <v>4999</v>
      </c>
      <c r="C94" s="561" t="s">
        <v>4903</v>
      </c>
      <c r="D94" s="316" t="s">
        <v>5094</v>
      </c>
      <c r="E94" s="314">
        <v>3</v>
      </c>
      <c r="F94" s="314"/>
      <c r="G94" s="321">
        <v>5</v>
      </c>
      <c r="H94" s="315"/>
      <c r="I94" s="476"/>
      <c r="J94" s="473">
        <v>46296</v>
      </c>
      <c r="K94" s="577"/>
    </row>
    <row r="95" spans="1:11" x14ac:dyDescent="0.25">
      <c r="A95" s="312"/>
      <c r="B95" s="318" t="s">
        <v>5003</v>
      </c>
      <c r="C95" s="561" t="s">
        <v>4908</v>
      </c>
      <c r="D95" s="316" t="s">
        <v>5046</v>
      </c>
      <c r="E95" s="314">
        <v>4</v>
      </c>
      <c r="F95" s="314"/>
      <c r="G95" s="321"/>
      <c r="H95" s="315"/>
      <c r="I95" s="476"/>
      <c r="J95" s="473">
        <v>46296</v>
      </c>
      <c r="K95" s="577"/>
    </row>
    <row r="96" spans="1:11" x14ac:dyDescent="0.25">
      <c r="A96" s="312"/>
      <c r="B96" s="318" t="s">
        <v>501</v>
      </c>
      <c r="C96" s="561" t="s">
        <v>4906</v>
      </c>
      <c r="D96" s="316" t="s">
        <v>5046</v>
      </c>
      <c r="E96" s="314"/>
      <c r="F96" s="314">
        <v>33</v>
      </c>
      <c r="G96" s="321"/>
      <c r="H96" s="315"/>
      <c r="I96" s="476"/>
      <c r="J96" s="473">
        <v>46296</v>
      </c>
      <c r="K96" s="577"/>
    </row>
    <row r="97" spans="1:11" x14ac:dyDescent="0.25">
      <c r="A97" s="312"/>
      <c r="B97" s="318" t="s">
        <v>4959</v>
      </c>
      <c r="C97" s="561" t="s">
        <v>4828</v>
      </c>
      <c r="D97" s="316" t="s">
        <v>5046</v>
      </c>
      <c r="E97" s="314">
        <v>8</v>
      </c>
      <c r="F97" s="314"/>
      <c r="G97" s="321"/>
      <c r="H97" s="316"/>
      <c r="I97" s="476"/>
      <c r="J97" s="473">
        <v>46296</v>
      </c>
      <c r="K97" s="577"/>
    </row>
    <row r="98" spans="1:11" x14ac:dyDescent="0.25">
      <c r="A98" s="312"/>
      <c r="B98" s="318" t="s">
        <v>5001</v>
      </c>
      <c r="C98" s="561" t="s">
        <v>4907</v>
      </c>
      <c r="D98" s="316" t="s">
        <v>5094</v>
      </c>
      <c r="E98" s="314">
        <v>38</v>
      </c>
      <c r="F98" s="314"/>
      <c r="G98" s="321">
        <v>9</v>
      </c>
      <c r="H98" s="315">
        <v>1</v>
      </c>
      <c r="I98" s="476"/>
      <c r="J98" s="473">
        <v>46296</v>
      </c>
      <c r="K98" s="577"/>
    </row>
    <row r="99" spans="1:11" x14ac:dyDescent="0.25">
      <c r="A99" s="312"/>
      <c r="B99" s="318" t="s">
        <v>155</v>
      </c>
      <c r="C99" s="561" t="s">
        <v>4909</v>
      </c>
      <c r="D99" s="316" t="s">
        <v>5094</v>
      </c>
      <c r="E99" s="314">
        <v>28</v>
      </c>
      <c r="F99" s="314"/>
      <c r="G99" s="321">
        <v>1</v>
      </c>
      <c r="H99" s="315">
        <v>1</v>
      </c>
      <c r="I99" s="476"/>
      <c r="J99" s="473">
        <v>46296</v>
      </c>
      <c r="K99" s="577"/>
    </row>
    <row r="100" spans="1:11" x14ac:dyDescent="0.25">
      <c r="A100" s="312"/>
      <c r="B100" s="318" t="s">
        <v>5002</v>
      </c>
      <c r="C100" s="561" t="s">
        <v>463</v>
      </c>
      <c r="D100" s="316" t="s">
        <v>5046</v>
      </c>
      <c r="E100" s="314">
        <v>9</v>
      </c>
      <c r="F100" s="314"/>
      <c r="G100" s="321"/>
      <c r="H100" s="315"/>
      <c r="I100" s="476"/>
      <c r="J100" s="473">
        <v>46296</v>
      </c>
      <c r="K100" s="577"/>
    </row>
    <row r="101" spans="1:11" x14ac:dyDescent="0.25">
      <c r="A101" s="317" t="s">
        <v>43</v>
      </c>
      <c r="B101" s="318" t="s">
        <v>820</v>
      </c>
      <c r="C101" s="561" t="s">
        <v>4910</v>
      </c>
      <c r="D101" s="316" t="s">
        <v>5046</v>
      </c>
      <c r="E101" s="314">
        <v>10</v>
      </c>
      <c r="F101" s="314"/>
      <c r="G101" s="321"/>
      <c r="H101" s="315"/>
      <c r="I101" s="476"/>
      <c r="J101" s="473">
        <v>46296</v>
      </c>
      <c r="K101" s="577"/>
    </row>
    <row r="102" spans="1:11" x14ac:dyDescent="0.25">
      <c r="A102" s="312"/>
      <c r="B102" s="318" t="s">
        <v>4954</v>
      </c>
      <c r="C102" s="561" t="s">
        <v>4820</v>
      </c>
      <c r="D102" s="316" t="s">
        <v>5046</v>
      </c>
      <c r="E102" s="314">
        <v>4</v>
      </c>
      <c r="F102" s="314"/>
      <c r="G102" s="321"/>
      <c r="H102" s="316"/>
      <c r="I102" s="476"/>
      <c r="J102" s="473">
        <v>46296</v>
      </c>
      <c r="K102" s="577"/>
    </row>
    <row r="103" spans="1:11" x14ac:dyDescent="0.25">
      <c r="A103" s="312"/>
      <c r="B103" s="318" t="s">
        <v>5004</v>
      </c>
      <c r="C103" s="561" t="s">
        <v>4911</v>
      </c>
      <c r="D103" s="316" t="s">
        <v>5046</v>
      </c>
      <c r="E103" s="314">
        <v>120</v>
      </c>
      <c r="F103" s="314"/>
      <c r="G103" s="321"/>
      <c r="H103" s="315"/>
      <c r="I103" s="476"/>
      <c r="J103" s="473">
        <v>46296</v>
      </c>
      <c r="K103" s="577"/>
    </row>
    <row r="104" spans="1:11" x14ac:dyDescent="0.25">
      <c r="A104" s="312"/>
      <c r="B104" s="318" t="s">
        <v>5005</v>
      </c>
      <c r="C104" s="561" t="s">
        <v>4912</v>
      </c>
      <c r="D104" s="316" t="s">
        <v>5046</v>
      </c>
      <c r="E104" s="314"/>
      <c r="F104" s="314">
        <v>23</v>
      </c>
      <c r="G104" s="321"/>
      <c r="H104" s="315">
        <v>1</v>
      </c>
      <c r="I104" s="476"/>
      <c r="J104" s="473">
        <v>46296</v>
      </c>
      <c r="K104" s="577"/>
    </row>
    <row r="105" spans="1:11" x14ac:dyDescent="0.25">
      <c r="A105" s="317" t="s">
        <v>43</v>
      </c>
      <c r="B105" s="318" t="s">
        <v>4996</v>
      </c>
      <c r="C105" s="561" t="s">
        <v>4895</v>
      </c>
      <c r="D105" s="316" t="s">
        <v>5046</v>
      </c>
      <c r="E105" s="314" t="s">
        <v>5014</v>
      </c>
      <c r="F105" s="314"/>
      <c r="G105" s="321"/>
      <c r="H105" s="315"/>
      <c r="I105" s="476"/>
      <c r="J105" s="473">
        <v>46296</v>
      </c>
      <c r="K105" s="577"/>
    </row>
    <row r="106" spans="1:11" x14ac:dyDescent="0.25">
      <c r="A106" s="474"/>
      <c r="B106" s="318" t="s">
        <v>4980</v>
      </c>
      <c r="C106" s="561" t="s">
        <v>4865</v>
      </c>
      <c r="D106" s="316" t="s">
        <v>5046</v>
      </c>
      <c r="E106" s="314">
        <v>8</v>
      </c>
      <c r="F106" s="314"/>
      <c r="G106" s="321"/>
      <c r="H106" s="316"/>
      <c r="I106" s="476"/>
      <c r="J106" s="473">
        <v>46296</v>
      </c>
      <c r="K106" s="577"/>
    </row>
    <row r="107" spans="1:11" x14ac:dyDescent="0.25">
      <c r="A107" s="312"/>
      <c r="B107" s="318" t="s">
        <v>4973</v>
      </c>
      <c r="C107" s="561" t="s">
        <v>25</v>
      </c>
      <c r="D107" s="316" t="s">
        <v>5046</v>
      </c>
      <c r="E107" s="314">
        <v>69</v>
      </c>
      <c r="F107" s="314"/>
      <c r="G107" s="321"/>
      <c r="H107" s="316"/>
      <c r="I107" s="476"/>
      <c r="J107" s="473">
        <v>46296</v>
      </c>
      <c r="K107" s="577"/>
    </row>
    <row r="108" spans="1:11" x14ac:dyDescent="0.25">
      <c r="A108" s="474"/>
      <c r="B108" s="318" t="s">
        <v>502</v>
      </c>
      <c r="C108" s="561" t="s">
        <v>4857</v>
      </c>
      <c r="D108" s="316" t="s">
        <v>5094</v>
      </c>
      <c r="E108" s="314">
        <v>134</v>
      </c>
      <c r="F108" s="314">
        <v>1</v>
      </c>
      <c r="G108" s="321">
        <v>3</v>
      </c>
      <c r="H108" s="316"/>
      <c r="I108" s="476"/>
      <c r="J108" s="473">
        <v>46296</v>
      </c>
      <c r="K108" s="577"/>
    </row>
    <row r="109" spans="1:11" x14ac:dyDescent="0.25">
      <c r="A109" s="312"/>
      <c r="B109" s="318" t="s">
        <v>484</v>
      </c>
      <c r="C109" s="561" t="s">
        <v>4913</v>
      </c>
      <c r="D109" s="316" t="s">
        <v>5046</v>
      </c>
      <c r="E109" s="314">
        <v>10</v>
      </c>
      <c r="F109" s="314"/>
      <c r="G109" s="321"/>
      <c r="H109" s="315"/>
      <c r="I109" s="476"/>
      <c r="J109" s="473">
        <v>46296</v>
      </c>
      <c r="K109" s="577"/>
    </row>
    <row r="110" spans="1:11" x14ac:dyDescent="0.25">
      <c r="A110" s="312"/>
      <c r="B110" s="318" t="s">
        <v>821</v>
      </c>
      <c r="C110" s="561" t="s">
        <v>4914</v>
      </c>
      <c r="D110" s="316" t="s">
        <v>5046</v>
      </c>
      <c r="E110" s="314">
        <v>4</v>
      </c>
      <c r="F110" s="314"/>
      <c r="G110" s="321"/>
      <c r="H110" s="315"/>
      <c r="I110" s="476"/>
      <c r="J110" s="473">
        <v>46296</v>
      </c>
      <c r="K110" s="577"/>
    </row>
    <row r="111" spans="1:11" x14ac:dyDescent="0.25">
      <c r="A111" s="312"/>
      <c r="B111" s="318" t="s">
        <v>5007</v>
      </c>
      <c r="C111" s="561" t="s">
        <v>4916</v>
      </c>
      <c r="D111" s="316" t="s">
        <v>4621</v>
      </c>
      <c r="E111" s="314"/>
      <c r="F111" s="314"/>
      <c r="G111" s="321"/>
      <c r="H111" s="315"/>
      <c r="I111" s="476"/>
      <c r="J111" s="473">
        <v>46296</v>
      </c>
      <c r="K111" s="577"/>
    </row>
    <row r="112" spans="1:11" x14ac:dyDescent="0.25">
      <c r="A112" s="317" t="s">
        <v>43</v>
      </c>
      <c r="B112" s="318" t="s">
        <v>5012</v>
      </c>
      <c r="C112" s="561" t="s">
        <v>4921</v>
      </c>
      <c r="D112" s="316" t="s">
        <v>5094</v>
      </c>
      <c r="E112" s="314">
        <v>23</v>
      </c>
      <c r="F112" s="314"/>
      <c r="G112" s="321">
        <v>1</v>
      </c>
      <c r="H112" s="315"/>
      <c r="I112" s="476"/>
      <c r="J112" s="473">
        <v>46296</v>
      </c>
      <c r="K112" s="577"/>
    </row>
    <row r="113" spans="1:11" x14ac:dyDescent="0.25">
      <c r="A113" s="312"/>
      <c r="B113" s="318" t="s">
        <v>5006</v>
      </c>
      <c r="C113" s="561" t="s">
        <v>4915</v>
      </c>
      <c r="D113" s="316" t="s">
        <v>5046</v>
      </c>
      <c r="E113" s="314">
        <v>5</v>
      </c>
      <c r="F113" s="314"/>
      <c r="G113" s="321"/>
      <c r="H113" s="315"/>
      <c r="I113" s="476"/>
      <c r="J113" s="473">
        <v>46296</v>
      </c>
      <c r="K113" s="577"/>
    </row>
    <row r="114" spans="1:11" x14ac:dyDescent="0.25">
      <c r="A114" s="312"/>
      <c r="B114" s="318" t="s">
        <v>5008</v>
      </c>
      <c r="C114" s="561" t="s">
        <v>4917</v>
      </c>
      <c r="D114" s="316" t="s">
        <v>5094</v>
      </c>
      <c r="E114" s="314">
        <v>58</v>
      </c>
      <c r="F114" s="314"/>
      <c r="G114" s="321">
        <v>3</v>
      </c>
      <c r="H114" s="315"/>
      <c r="I114" s="476"/>
      <c r="J114" s="473">
        <v>46296</v>
      </c>
      <c r="K114" s="577"/>
    </row>
    <row r="115" spans="1:11" x14ac:dyDescent="0.25">
      <c r="A115" s="312"/>
      <c r="B115" s="318" t="s">
        <v>5009</v>
      </c>
      <c r="C115" s="561" t="s">
        <v>4918</v>
      </c>
      <c r="D115" s="316" t="s">
        <v>5046</v>
      </c>
      <c r="E115" s="314">
        <v>104</v>
      </c>
      <c r="F115" s="314"/>
      <c r="G115" s="321"/>
      <c r="H115" s="315"/>
      <c r="I115" s="476"/>
      <c r="J115" s="473">
        <v>46296</v>
      </c>
      <c r="K115" s="577"/>
    </row>
    <row r="116" spans="1:11" x14ac:dyDescent="0.25">
      <c r="A116" s="313"/>
      <c r="B116" s="318" t="s">
        <v>5011</v>
      </c>
      <c r="C116" s="561" t="s">
        <v>4920</v>
      </c>
      <c r="D116" s="316" t="s">
        <v>4621</v>
      </c>
      <c r="E116" s="314"/>
      <c r="F116" s="314"/>
      <c r="G116" s="321"/>
      <c r="H116" s="315"/>
      <c r="I116" s="476"/>
      <c r="J116" s="473">
        <v>46296</v>
      </c>
      <c r="K116" s="577"/>
    </row>
    <row r="117" spans="1:11" x14ac:dyDescent="0.25">
      <c r="A117" s="474"/>
      <c r="B117" s="318" t="s">
        <v>5044</v>
      </c>
      <c r="C117" s="561" t="s">
        <v>4922</v>
      </c>
      <c r="D117" s="316" t="s">
        <v>5045</v>
      </c>
      <c r="E117" s="314"/>
      <c r="F117" s="314"/>
      <c r="G117" s="321">
        <v>1</v>
      </c>
      <c r="H117" s="315"/>
      <c r="I117" s="476"/>
      <c r="J117" s="473">
        <v>46296</v>
      </c>
      <c r="K117" s="577"/>
    </row>
    <row r="118" spans="1:11" x14ac:dyDescent="0.25">
      <c r="A118" s="474"/>
      <c r="B118" s="318" t="s">
        <v>4972</v>
      </c>
      <c r="C118" s="561" t="s">
        <v>4853</v>
      </c>
      <c r="D118" s="316" t="s">
        <v>5046</v>
      </c>
      <c r="E118" s="314">
        <v>18</v>
      </c>
      <c r="F118" s="314"/>
      <c r="G118" s="321"/>
      <c r="H118" s="316"/>
      <c r="I118" s="476"/>
      <c r="J118" s="473">
        <v>46296</v>
      </c>
      <c r="K118" s="577"/>
    </row>
    <row r="119" spans="1:11" x14ac:dyDescent="0.25">
      <c r="A119" s="317" t="s">
        <v>43</v>
      </c>
      <c r="B119" s="318" t="s">
        <v>795</v>
      </c>
      <c r="C119" s="561" t="s">
        <v>4923</v>
      </c>
      <c r="D119" s="316" t="s">
        <v>5046</v>
      </c>
      <c r="E119" s="314">
        <v>20</v>
      </c>
      <c r="F119" s="314"/>
      <c r="G119" s="321"/>
      <c r="H119" s="315"/>
      <c r="I119" s="476"/>
      <c r="J119" s="473">
        <v>46296</v>
      </c>
      <c r="K119" s="577"/>
    </row>
    <row r="120" spans="1:11" x14ac:dyDescent="0.25">
      <c r="A120" s="558"/>
      <c r="B120" s="572"/>
      <c r="C120" s="562"/>
      <c r="D120" s="477" t="s">
        <v>5070</v>
      </c>
      <c r="E120" s="319">
        <f>SUBTOTAL(9,E4:E119)</f>
        <v>2887</v>
      </c>
      <c r="F120" s="319">
        <f t="shared" ref="F120:I120" si="0">SUBTOTAL(9,F4:F119)</f>
        <v>122</v>
      </c>
      <c r="G120" s="319">
        <f t="shared" si="0"/>
        <v>104</v>
      </c>
      <c r="H120" s="319">
        <f t="shared" si="0"/>
        <v>29</v>
      </c>
      <c r="I120" s="319">
        <f t="shared" si="0"/>
        <v>589</v>
      </c>
      <c r="J120" s="320"/>
    </row>
  </sheetData>
  <autoFilter ref="A3:J119" xr:uid="{85347E5B-EF95-4005-A67A-BC7CE2178067}">
    <sortState xmlns:xlrd2="http://schemas.microsoft.com/office/spreadsheetml/2017/richdata2" ref="A4:J119">
      <sortCondition ref="B4:B119"/>
    </sortState>
  </autoFilter>
  <sortState xmlns:xlrd2="http://schemas.microsoft.com/office/spreadsheetml/2017/richdata2" ref="A4:J61">
    <sortCondition descending="1" ref="E4:E61"/>
  </sortState>
  <mergeCells count="3">
    <mergeCell ref="A2:J2"/>
    <mergeCell ref="L4:L16"/>
    <mergeCell ref="L17:L23"/>
  </mergeCells>
  <pageMargins left="0.7" right="0.7" top="0.78740157499999996" bottom="0.78740157499999996"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D6C906-A81E-460C-B09F-80F73446E7E6}">
  <sheetPr>
    <tabColor theme="0" tint="-0.249977111117893"/>
  </sheetPr>
  <dimension ref="A1:D15"/>
  <sheetViews>
    <sheetView zoomScaleNormal="100" workbookViewId="0">
      <pane ySplit="2" topLeftCell="A3" activePane="bottomLeft" state="frozen"/>
      <selection pane="bottomLeft" activeCell="C8" sqref="C8"/>
    </sheetView>
  </sheetViews>
  <sheetFormatPr baseColWidth="10" defaultColWidth="11.42578125" defaultRowHeight="15" x14ac:dyDescent="0.25"/>
  <cols>
    <col min="1" max="1" width="2.5703125" style="3" customWidth="1"/>
    <col min="2" max="2" width="23.28515625" style="3" customWidth="1"/>
    <col min="3" max="3" width="121.7109375" style="3" customWidth="1"/>
    <col min="4" max="4" width="15.42578125" style="3" bestFit="1" customWidth="1"/>
    <col min="5" max="16384" width="11.42578125" style="3"/>
  </cols>
  <sheetData>
    <row r="1" spans="1:4" ht="27.75" customHeight="1" x14ac:dyDescent="0.25">
      <c r="A1" s="604"/>
      <c r="B1" s="604"/>
      <c r="C1" s="604"/>
      <c r="D1" s="2"/>
    </row>
    <row r="2" spans="1:4" ht="26.25" x14ac:dyDescent="0.25">
      <c r="A2" s="605" t="s">
        <v>5049</v>
      </c>
      <c r="B2" s="605"/>
      <c r="C2" s="605"/>
    </row>
    <row r="3" spans="1:4" ht="19.5" customHeight="1" x14ac:dyDescent="0.25">
      <c r="B3" s="567" t="s">
        <v>445</v>
      </c>
      <c r="C3" s="565" t="s">
        <v>577</v>
      </c>
    </row>
    <row r="4" spans="1:4" ht="19.5" customHeight="1" x14ac:dyDescent="0.25">
      <c r="B4" s="568" t="s">
        <v>446</v>
      </c>
      <c r="C4" s="565" t="s">
        <v>5058</v>
      </c>
    </row>
    <row r="5" spans="1:4" ht="33" customHeight="1" x14ac:dyDescent="0.25">
      <c r="B5" s="568" t="s">
        <v>5054</v>
      </c>
      <c r="C5" s="565" t="s">
        <v>5059</v>
      </c>
    </row>
    <row r="6" spans="1:4" ht="66.75" customHeight="1" x14ac:dyDescent="0.25">
      <c r="B6" s="568" t="s">
        <v>5053</v>
      </c>
      <c r="C6" s="565" t="s">
        <v>5093</v>
      </c>
    </row>
    <row r="7" spans="1:4" ht="60" x14ac:dyDescent="0.25">
      <c r="B7" s="568" t="s">
        <v>5060</v>
      </c>
      <c r="C7" s="565" t="s">
        <v>5061</v>
      </c>
    </row>
    <row r="8" spans="1:4" ht="81.75" customHeight="1" x14ac:dyDescent="0.25">
      <c r="B8" s="569" t="s">
        <v>447</v>
      </c>
      <c r="C8" s="565" t="s">
        <v>5057</v>
      </c>
    </row>
    <row r="9" spans="1:4" ht="66" customHeight="1" x14ac:dyDescent="0.25">
      <c r="A9" s="563"/>
      <c r="B9" s="569" t="s">
        <v>448</v>
      </c>
      <c r="C9" s="565" t="s">
        <v>5055</v>
      </c>
    </row>
    <row r="10" spans="1:4" s="293" customFormat="1" ht="32.25" customHeight="1" x14ac:dyDescent="0.25">
      <c r="B10" s="568" t="s">
        <v>449</v>
      </c>
      <c r="C10" s="565" t="s">
        <v>450</v>
      </c>
    </row>
    <row r="11" spans="1:4" ht="94.5" customHeight="1" x14ac:dyDescent="0.25">
      <c r="B11" s="568" t="s">
        <v>451</v>
      </c>
      <c r="C11" s="565" t="s">
        <v>5056</v>
      </c>
    </row>
    <row r="12" spans="1:4" ht="50.25" customHeight="1" x14ac:dyDescent="0.25">
      <c r="A12" s="563"/>
      <c r="B12" s="568" t="s">
        <v>452</v>
      </c>
      <c r="C12" s="565" t="s">
        <v>461</v>
      </c>
    </row>
    <row r="13" spans="1:4" ht="34.5" customHeight="1" x14ac:dyDescent="0.25">
      <c r="B13" s="570" t="s">
        <v>453</v>
      </c>
      <c r="C13" s="565" t="s">
        <v>455</v>
      </c>
    </row>
    <row r="14" spans="1:4" ht="19.5" customHeight="1" x14ac:dyDescent="0.25">
      <c r="B14" s="570" t="s">
        <v>434</v>
      </c>
      <c r="C14" s="566" t="s">
        <v>5048</v>
      </c>
    </row>
    <row r="15" spans="1:4" x14ac:dyDescent="0.25">
      <c r="B15" s="4"/>
      <c r="C15" s="5"/>
    </row>
  </sheetData>
  <mergeCells count="2">
    <mergeCell ref="A1:C1"/>
    <mergeCell ref="A2:C2"/>
  </mergeCells>
  <pageMargins left="0.7" right="0.7" top="0.78740157499999996" bottom="0.78740157499999996"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7</vt:i4>
      </vt:variant>
    </vt:vector>
  </HeadingPairs>
  <TitlesOfParts>
    <vt:vector size="7" baseType="lpstr">
      <vt:lpstr>Themenpakete 2027</vt:lpstr>
      <vt:lpstr>LB-Pakete  2027 I</vt:lpstr>
      <vt:lpstr>ZS-Pakete 2027</vt:lpstr>
      <vt:lpstr>Open Access</vt:lpstr>
      <vt:lpstr>Lehrbuch Titel + P&amp;C</vt:lpstr>
      <vt:lpstr>Inlibra-Verlage</vt:lpstr>
      <vt:lpstr>Konditionen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Riexinger, Melanie</dc:creator>
  <cp:keywords/>
  <dc:description/>
  <cp:lastModifiedBy>Riexinger, Melanie</cp:lastModifiedBy>
  <cp:revision/>
  <dcterms:created xsi:type="dcterms:W3CDTF">2022-09-27T15:57:20Z</dcterms:created>
  <dcterms:modified xsi:type="dcterms:W3CDTF">2026-10-19T13:50:22Z</dcterms:modified>
  <cp:category/>
  <cp:contentStatus/>
</cp:coreProperties>
</file>