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Q:\eLibrary-CRM-Metadaten_intern\2 Nomos eLibrary\+Pakete 2025\"/>
    </mc:Choice>
  </mc:AlternateContent>
  <xr:revisionPtr revIDLastSave="0" documentId="13_ncr:1_{545BE59B-28BC-4E46-A978-ED851B112E1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owman 2025" sheetId="5" r:id="rId1"/>
    <sheet name="Archivpakete Rowman" sheetId="6" r:id="rId2"/>
    <sheet name="Konditionen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Y21" i="6" l="1"/>
  <c r="B23" i="5" l="1"/>
  <c r="C6" i="6"/>
  <c r="V7" i="6" l="1"/>
  <c r="V8" i="6"/>
  <c r="V9" i="6"/>
  <c r="V10" i="6"/>
  <c r="V11" i="6"/>
  <c r="V12" i="6"/>
  <c r="V13" i="6"/>
  <c r="V14" i="6"/>
  <c r="V15" i="6"/>
  <c r="V16" i="6"/>
  <c r="V17" i="6"/>
  <c r="V18" i="6"/>
  <c r="V19" i="6"/>
  <c r="V20" i="6"/>
  <c r="V21" i="6"/>
  <c r="V22" i="6"/>
  <c r="V23" i="6"/>
  <c r="V24" i="6"/>
  <c r="V25" i="6"/>
  <c r="V26" i="6"/>
  <c r="V27" i="6"/>
  <c r="V28" i="6"/>
  <c r="V6" i="6"/>
  <c r="Q7" i="6"/>
  <c r="Q8" i="6"/>
  <c r="Q9" i="6"/>
  <c r="Q10" i="6"/>
  <c r="Q11" i="6"/>
  <c r="Q12" i="6"/>
  <c r="Q13" i="6"/>
  <c r="Q14" i="6"/>
  <c r="Q15" i="6"/>
  <c r="Q16" i="6"/>
  <c r="Q17" i="6"/>
  <c r="Q18" i="6"/>
  <c r="Q19" i="6"/>
  <c r="Q20" i="6"/>
  <c r="Q21" i="6"/>
  <c r="Q22" i="6"/>
  <c r="Q23" i="6"/>
  <c r="Q24" i="6"/>
  <c r="Q25" i="6"/>
  <c r="Q26" i="6"/>
  <c r="Q27" i="6"/>
  <c r="Q28" i="6"/>
  <c r="Q6" i="6"/>
  <c r="L7" i="6"/>
  <c r="L8" i="6"/>
  <c r="L9" i="6"/>
  <c r="L10" i="6"/>
  <c r="L11" i="6"/>
  <c r="L12" i="6"/>
  <c r="L13" i="6"/>
  <c r="L14" i="6"/>
  <c r="L15" i="6"/>
  <c r="L16" i="6"/>
  <c r="L17" i="6"/>
  <c r="L18" i="6"/>
  <c r="L19" i="6"/>
  <c r="L20" i="6"/>
  <c r="L21" i="6"/>
  <c r="L22" i="6"/>
  <c r="L23" i="6"/>
  <c r="L24" i="6"/>
  <c r="L25" i="6"/>
  <c r="L26" i="6"/>
  <c r="L27" i="6"/>
  <c r="L28" i="6"/>
  <c r="L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6" i="6"/>
  <c r="F7" i="5"/>
  <c r="H7" i="5" s="1"/>
  <c r="F22" i="5"/>
  <c r="H22" i="5" s="1"/>
  <c r="D24" i="6"/>
  <c r="C24" i="6"/>
  <c r="D7" i="6"/>
  <c r="C7" i="6"/>
  <c r="D6" i="6"/>
  <c r="S24" i="6" l="1"/>
  <c r="R24" i="6"/>
  <c r="N24" i="6"/>
  <c r="M24" i="6"/>
  <c r="I24" i="6"/>
  <c r="H24" i="6"/>
  <c r="S7" i="6"/>
  <c r="R7" i="6"/>
  <c r="R6" i="6" s="1"/>
  <c r="N7" i="6"/>
  <c r="M7" i="6"/>
  <c r="I7" i="6"/>
  <c r="H7" i="6"/>
  <c r="M6" i="6"/>
  <c r="I6" i="6"/>
  <c r="H6" i="6"/>
  <c r="S6" i="6" l="1"/>
  <c r="N6" i="6"/>
  <c r="C23" i="5"/>
  <c r="F23" i="5" s="1"/>
  <c r="H23" i="5" s="1"/>
  <c r="D18" i="5"/>
  <c r="F18" i="5" s="1"/>
  <c r="H18" i="5" s="1"/>
  <c r="D27" i="5" l="1"/>
  <c r="F27" i="5" s="1"/>
  <c r="H27" i="5" s="1"/>
  <c r="D26" i="5"/>
  <c r="F26" i="5" s="1"/>
  <c r="H26" i="5" s="1"/>
  <c r="D25" i="5"/>
  <c r="F25" i="5" s="1"/>
  <c r="H25" i="5" s="1"/>
  <c r="D24" i="5"/>
  <c r="F24" i="5" s="1"/>
  <c r="H24" i="5" s="1"/>
  <c r="D21" i="5"/>
  <c r="F21" i="5" s="1"/>
  <c r="H21" i="5" s="1"/>
  <c r="D20" i="5"/>
  <c r="F20" i="5" s="1"/>
  <c r="H20" i="5" s="1"/>
  <c r="D19" i="5"/>
  <c r="F19" i="5" s="1"/>
  <c r="H19" i="5" s="1"/>
  <c r="D17" i="5"/>
  <c r="F17" i="5" s="1"/>
  <c r="H17" i="5" s="1"/>
  <c r="D16" i="5"/>
  <c r="F16" i="5" s="1"/>
  <c r="H16" i="5" s="1"/>
  <c r="D15" i="5"/>
  <c r="F15" i="5" s="1"/>
  <c r="H15" i="5" s="1"/>
  <c r="D14" i="5"/>
  <c r="F14" i="5" s="1"/>
  <c r="H14" i="5" s="1"/>
  <c r="D13" i="5"/>
  <c r="F13" i="5" s="1"/>
  <c r="H13" i="5" s="1"/>
  <c r="D12" i="5"/>
  <c r="F12" i="5" s="1"/>
  <c r="H12" i="5" s="1"/>
  <c r="D11" i="5"/>
  <c r="F11" i="5" s="1"/>
  <c r="H11" i="5" s="1"/>
  <c r="D10" i="5"/>
  <c r="F10" i="5" s="1"/>
  <c r="H10" i="5" s="1"/>
  <c r="D9" i="5"/>
  <c r="F9" i="5" s="1"/>
  <c r="H9" i="5" s="1"/>
  <c r="D8" i="5"/>
  <c r="F8" i="5" s="1"/>
  <c r="H8" i="5" s="1"/>
  <c r="C6" i="5"/>
  <c r="B6" i="5"/>
  <c r="B5" i="5" s="1"/>
  <c r="C5" i="5" l="1"/>
  <c r="F5" i="5" s="1"/>
  <c r="H5" i="5" s="1"/>
  <c r="F6" i="5"/>
  <c r="H6" i="5" s="1"/>
</calcChain>
</file>

<file path=xl/sharedStrings.xml><?xml version="1.0" encoding="utf-8"?>
<sst xmlns="http://schemas.openxmlformats.org/spreadsheetml/2006/main" count="121" uniqueCount="99">
  <si>
    <t>der Paketausgangspreis wird noch mit dem Faktor für Größe und ggf. Typ der Bibliothek multipliziert</t>
  </si>
  <si>
    <t>Faktor für Typ</t>
  </si>
  <si>
    <t>Universitätsbibliotheken</t>
  </si>
  <si>
    <t>Fachhochschulbibliotheken</t>
  </si>
  <si>
    <t>Staats-/Landesbibliotheken</t>
  </si>
  <si>
    <t>Faktor für Größe</t>
  </si>
  <si>
    <r>
      <rPr>
        <sz val="10"/>
        <color rgb="FF000000"/>
        <rFont val="Calibri"/>
        <family val="2"/>
      </rPr>
      <t>≤</t>
    </r>
    <r>
      <rPr>
        <i/>
        <sz val="10"/>
        <color rgb="FF000000"/>
        <rFont val="Calibri"/>
        <family val="2"/>
      </rPr>
      <t xml:space="preserve"> 5.000 FTE</t>
    </r>
  </si>
  <si>
    <t>≤ 10.000 FTE</t>
  </si>
  <si>
    <t>Grund-rabatt</t>
  </si>
  <si>
    <t>Umfang</t>
  </si>
  <si>
    <t>AGB</t>
  </si>
  <si>
    <t>Es gelten grundsätzlich die Nutzungsbedingungen unter https://www.nomos-elibrary.de/agb</t>
  </si>
  <si>
    <t>Archivpakete</t>
  </si>
  <si>
    <t>individuelle Angebote</t>
  </si>
  <si>
    <t>Paketabrechnung</t>
  </si>
  <si>
    <t>Auch weitere individuelle Angebote wie P&amp;C, individuelle Pakete, Depositmodelle, OA-Förderung oder nutzungsbasierte Erwerbungsmodelle sind gemeinsam umsetzbar. Sprechen Sie uns auch dazu gern an.</t>
  </si>
  <si>
    <t>Auf Archivpakete wird je nach Umfang in Bezug auf Themen und Jahre zwischen 10% und 50% zusätzlichem Paketrabatt gewährt. Außerdem sind individuelle Clear-your-shelf und/oder Bundleangebote bei vorhandenem Printbestand möglich. Sprechen Sie uns dazu gern an.</t>
  </si>
  <si>
    <t>&gt; 10.000 FTE</t>
  </si>
  <si>
    <t xml:space="preserve">Paketpreis </t>
  </si>
  <si>
    <t>Rowman &amp; Imprints Gesamt</t>
  </si>
  <si>
    <t>In die Pakete fließen diejenigen Titel, die mit dem Copyright des jeweiligen Jahres  unterjährig erscheinen.</t>
  </si>
  <si>
    <t xml:space="preserve">Es werden Titelanzahlen und Werte prognostiziert. Die endgültige Abrechnung erfolgt nach tatsächlich gelieferten Werten. Bei Untererfüllung der Pakete wird der Differenzbetrag gutgeschrieben oder erstattet. Bei Übererfüllung von über 10% des prognostizierten Wertes behalten wir uns eine Nachbelastung vor, sofern dem nicht binnen 14 Tagen nach Benachrichtigung über die Übererfüllung widersprochen wird. </t>
  </si>
  <si>
    <t>Paketausgangspreise</t>
  </si>
  <si>
    <t>Archivpakete 2023</t>
  </si>
  <si>
    <t>Archivpakete bis 2018</t>
  </si>
  <si>
    <t>Titel</t>
  </si>
  <si>
    <t xml:space="preserve">Geistes- und Sozialwissenschaften </t>
  </si>
  <si>
    <t xml:space="preserve">Bildung und Schulbildung  </t>
  </si>
  <si>
    <t xml:space="preserve">Biographien </t>
  </si>
  <si>
    <t xml:space="preserve">Film- und Medienwissenschaften </t>
  </si>
  <si>
    <t xml:space="preserve">Geschichte </t>
  </si>
  <si>
    <t xml:space="preserve">Kulturwissenschaft/-geschichte </t>
  </si>
  <si>
    <t xml:space="preserve">Kunstwissenschaft/-geschichte  </t>
  </si>
  <si>
    <t xml:space="preserve">Musikwissenschaft </t>
  </si>
  <si>
    <t xml:space="preserve">Philosophie </t>
  </si>
  <si>
    <t xml:space="preserve">Politikwissenschaft </t>
  </si>
  <si>
    <t xml:space="preserve">Psychologie </t>
  </si>
  <si>
    <t xml:space="preserve">Sozialwissenschaft </t>
  </si>
  <si>
    <t xml:space="preserve">Sportwissenschaft </t>
  </si>
  <si>
    <t xml:space="preserve">Sprach- und Literaturwissenschaft </t>
  </si>
  <si>
    <t xml:space="preserve">Theologie und Religionswissenschaft </t>
  </si>
  <si>
    <t xml:space="preserve">Wirtschaft </t>
  </si>
  <si>
    <t xml:space="preserve">Rechtswissenschaften </t>
  </si>
  <si>
    <t xml:space="preserve">MINT </t>
  </si>
  <si>
    <t xml:space="preserve">IT und Computer </t>
  </si>
  <si>
    <t xml:space="preserve">Mathematik und Technik </t>
  </si>
  <si>
    <t xml:space="preserve">Medizin und Gesundheit </t>
  </si>
  <si>
    <t xml:space="preserve">Naturwissenschaften </t>
  </si>
  <si>
    <t xml:space="preserve">Rowman &amp; Littlefield Archivpakete </t>
  </si>
  <si>
    <t>Wert</t>
  </si>
  <si>
    <t>Paketpreis</t>
  </si>
  <si>
    <t>Rowman &amp; Littlefield: Konditionen 2025</t>
  </si>
  <si>
    <t>Konsortial-rabatt</t>
  </si>
  <si>
    <t>Konsortial-
rabatt</t>
  </si>
  <si>
    <t>Archiv-
rabatt</t>
  </si>
  <si>
    <t>Grund-
rabatt</t>
  </si>
  <si>
    <t>Paketausgangspreise brutto 2025</t>
  </si>
  <si>
    <t xml:space="preserve">Titel* </t>
  </si>
  <si>
    <t>Wert*</t>
  </si>
  <si>
    <t>*Schätzwerte - der endgültige Wert / Preis wird mit Abschluss der Jahrgangspakete festgelegt</t>
  </si>
  <si>
    <t>Titel*</t>
  </si>
  <si>
    <t>Pakete 2024</t>
  </si>
  <si>
    <t>Archivpakete 2019-2022</t>
  </si>
  <si>
    <r>
      <t xml:space="preserve">Faktoren
</t>
    </r>
    <r>
      <rPr>
        <b/>
        <i/>
        <sz val="11"/>
        <rFont val="Calibri"/>
        <family val="2"/>
      </rPr>
      <t>[bitte eintragen]</t>
    </r>
  </si>
  <si>
    <t>Faktor Typ</t>
  </si>
  <si>
    <t>Faktor Größe</t>
  </si>
  <si>
    <t>indiv. Endpreis unter Berücksichtigung der Faktoren</t>
  </si>
  <si>
    <t>Verlage in den Paketen</t>
  </si>
  <si>
    <t>AltaMira
Bernan Press
Bridgeworks
Globe Trade
Government Institutes
Hamilton
J.S. Sanders
Lexington
Lexington Books
Madison Books
New Amsterdam Books
Rowman &amp; Littlefield 
Scarborough House
Scarecrow Press
Univ Publ Assn
University Press of America</t>
  </si>
  <si>
    <t>Rowman &amp; Littlefield Pakete 2025 (Konsortialpreise)</t>
  </si>
  <si>
    <t>Rowman &amp; Imprints Gesamt 2025</t>
  </si>
  <si>
    <t>Bitte hier Faktor Typ eintragen</t>
  </si>
  <si>
    <t>indiv. Endpreis brutto unter 
Berücksichtigung der Faktoren</t>
  </si>
  <si>
    <t>Bitte hier Faktor Größe eintragen</t>
  </si>
  <si>
    <t>Preisermittlung Archivpakete</t>
  </si>
  <si>
    <t>Bitte hier Paketpreis eintragen</t>
  </si>
  <si>
    <t>Rowman Geistes- und Sozialwissenschaften 2025</t>
  </si>
  <si>
    <t>Rowman Bildung und Schulbildung  2025</t>
  </si>
  <si>
    <t>Rowman Biographien 2025</t>
  </si>
  <si>
    <t>Rowman Film- und Medienwissenschaften 2025</t>
  </si>
  <si>
    <t>Rowman Geschichte 2025</t>
  </si>
  <si>
    <t>Rowman Kulturwissenschaft/-geschichte 2025</t>
  </si>
  <si>
    <t>Rowman Kunstwissenschaft/-geschichte  2025</t>
  </si>
  <si>
    <t>Rowman Musikwissenschaft 2025</t>
  </si>
  <si>
    <t>Rowman Philosophie 2025</t>
  </si>
  <si>
    <t>Rowman Politikwissenschaft 2025</t>
  </si>
  <si>
    <t>Rowman Psychologie 2025</t>
  </si>
  <si>
    <t>Rowman Sozialwissenschaft 2025</t>
  </si>
  <si>
    <t>Rowman Sportwissenschaft 2025</t>
  </si>
  <si>
    <t>Rowman Sprach- und Literaturwissenschaft 2025</t>
  </si>
  <si>
    <t>Rowman Theologie und Religionswissenschaft 2025</t>
  </si>
  <si>
    <t>Rowman Wirtschaft 2025</t>
  </si>
  <si>
    <t>Rowman Rechtswissenschaften 2025</t>
  </si>
  <si>
    <t>Rowman MINT 2025</t>
  </si>
  <si>
    <t>Rowman IT und Computer 2025</t>
  </si>
  <si>
    <t>Rowman Mathematik und Technik 2025</t>
  </si>
  <si>
    <t>Rowman Medizin und Gesundheit 2025</t>
  </si>
  <si>
    <t>Rowman Naturwissenschaften 2025</t>
  </si>
  <si>
    <t>Stand: Oktober 2024, alle Preise einschl. MwSt. 
*Schätzwerte - der endgültige Wert / Preis wird mit Abschluss der Jahrgangspakete festgelegt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</si>
</sst>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€&quot;_-;\-* #,##0.00\ &quot;€&quot;_-;_-* &quot;-&quot;??\ &quot;€&quot;_-;_-@_-"/>
    <numFmt numFmtId="164" formatCode="_-* #,##0.00\ &quot;€&quot;_-;\-* #,##0.00\ &quot;€&quot;_-;_-* &quot;-&quot;??\ &quot;€&quot;_-;_-@"/>
    <numFmt numFmtId="165" formatCode="#,##0.00&quot; €&quot;;[Red]\-#,##0.00&quot; €&quot;"/>
    <numFmt numFmtId="166" formatCode="0\ %"/>
    <numFmt numFmtId="167" formatCode="0.0"/>
    <numFmt numFmtId="168" formatCode="_-* #,##0.00\ [$€-407]_-;\-* #,##0.00\ [$€-407]_-;_-* &quot;-&quot;??\ [$€-407]_-;_-@_-"/>
    <numFmt numFmtId="169" formatCode="0.00\ %"/>
  </numFmts>
  <fonts count="30" x14ac:knownFonts="1">
    <font>
      <sz val="11"/>
      <color rgb="FF000000"/>
      <name val="Calibri"/>
      <scheme val="minor"/>
    </font>
    <font>
      <b/>
      <sz val="16"/>
      <color theme="0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rgb="FF000000"/>
      <name val="Calibri"/>
      <family val="2"/>
    </font>
    <font>
      <i/>
      <sz val="10"/>
      <color rgb="FF000000"/>
      <name val="Calibri"/>
      <family val="2"/>
    </font>
    <font>
      <i/>
      <sz val="10"/>
      <color theme="1"/>
      <name val="Calibri"/>
      <family val="2"/>
    </font>
    <font>
      <sz val="10"/>
      <color rgb="FF000000"/>
      <name val="Calibri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</font>
    <font>
      <i/>
      <sz val="10"/>
      <color rgb="FF000000"/>
      <name val="Calibri"/>
      <family val="2"/>
    </font>
    <font>
      <sz val="11"/>
      <color rgb="FF000000"/>
      <name val="Calibri"/>
      <family val="2"/>
    </font>
    <font>
      <sz val="10"/>
      <color rgb="FF000000"/>
      <name val="Calibri"/>
      <family val="2"/>
      <scheme val="minor"/>
    </font>
    <font>
      <sz val="11"/>
      <name val="Calibri"/>
      <family val="2"/>
      <scheme val="minor"/>
    </font>
    <font>
      <i/>
      <sz val="10"/>
      <name val="Calibri"/>
      <family val="2"/>
    </font>
    <font>
      <sz val="11"/>
      <color rgb="FF000000"/>
      <name val="Calibri"/>
      <family val="2"/>
      <scheme val="minor"/>
    </font>
    <font>
      <sz val="16"/>
      <color theme="0"/>
      <name val="Calibri"/>
      <family val="2"/>
    </font>
    <font>
      <b/>
      <sz val="10"/>
      <color rgb="FF000000"/>
      <name val="Calibri"/>
      <family val="2"/>
    </font>
    <font>
      <b/>
      <sz val="11"/>
      <name val="Calibri"/>
      <family val="2"/>
    </font>
    <font>
      <b/>
      <i/>
      <sz val="11"/>
      <name val="Calibri"/>
      <family val="2"/>
    </font>
    <font>
      <sz val="11"/>
      <color rgb="FFFFC000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b/>
      <sz val="10"/>
      <name val="Calibri"/>
      <family val="2"/>
    </font>
    <font>
      <i/>
      <sz val="11"/>
      <name val="Calibri"/>
      <family val="2"/>
    </font>
    <font>
      <sz val="11"/>
      <color rgb="FFFF0000"/>
      <name val="Calibri"/>
      <family val="2"/>
    </font>
    <font>
      <b/>
      <sz val="11"/>
      <color rgb="FF000000"/>
      <name val="Calibri"/>
      <family val="2"/>
      <scheme val="minor"/>
    </font>
    <font>
      <b/>
      <sz val="13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2F5496"/>
        <bgColor rgb="FF2F5496"/>
      </patternFill>
    </fill>
    <fill>
      <patternFill patternType="solid">
        <fgColor rgb="FFE7E6E6"/>
        <bgColor rgb="FFE7E6E6"/>
      </patternFill>
    </fill>
    <fill>
      <patternFill patternType="solid">
        <fgColor rgb="FF9CC2E5"/>
        <bgColor rgb="FF9CC2E5"/>
      </patternFill>
    </fill>
    <fill>
      <patternFill patternType="solid">
        <fgColor rgb="FFDEEBF7"/>
        <bgColor rgb="FFDEEBF7"/>
      </patternFill>
    </fill>
    <fill>
      <patternFill patternType="solid">
        <fgColor rgb="FFDEEAF6"/>
        <bgColor rgb="FFDEEAF6"/>
      </patternFill>
    </fill>
    <fill>
      <patternFill patternType="solid">
        <fgColor theme="8" tint="0.59999389629810485"/>
        <bgColor rgb="FFDEEBF7"/>
      </patternFill>
    </fill>
    <fill>
      <patternFill patternType="solid">
        <fgColor theme="7" tint="0.39997558519241921"/>
        <bgColor rgb="FFFFE598"/>
      </patternFill>
    </fill>
    <fill>
      <patternFill patternType="solid">
        <fgColor theme="9" tint="0.39997558519241921"/>
        <bgColor rgb="FFA8D08D"/>
      </patternFill>
    </fill>
    <fill>
      <patternFill patternType="solid">
        <fgColor theme="9" tint="0.79998168889431442"/>
        <bgColor rgb="FFA8D08D"/>
      </patternFill>
    </fill>
    <fill>
      <patternFill patternType="solid">
        <fgColor theme="5" tint="0.39997558519241921"/>
        <bgColor rgb="FFFEF2CB"/>
      </patternFill>
    </fill>
    <fill>
      <patternFill patternType="solid">
        <fgColor theme="5" tint="0.59999389629810485"/>
        <bgColor rgb="FFFEF2CB"/>
      </patternFill>
    </fill>
    <fill>
      <patternFill patternType="solid">
        <fgColor theme="4" tint="-0.249977111117893"/>
        <bgColor rgb="FF93CDDD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0.39997558519241921"/>
        <bgColor rgb="FFF2DCDB"/>
      </patternFill>
    </fill>
    <fill>
      <patternFill patternType="solid">
        <fgColor theme="8" tint="0.39997558519241921"/>
        <bgColor rgb="FF9DC3E6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39997558519241921"/>
        <bgColor rgb="FFF2DCDB"/>
      </patternFill>
    </fill>
    <fill>
      <patternFill patternType="solid">
        <fgColor rgb="FFDEEBF7"/>
        <bgColor rgb="FFDBEEF4"/>
      </patternFill>
    </fill>
    <fill>
      <patternFill patternType="solid">
        <fgColor theme="8" tint="0.79998168889431442"/>
        <bgColor rgb="FFF2DCDB"/>
      </patternFill>
    </fill>
    <fill>
      <patternFill patternType="solid">
        <fgColor theme="7" tint="0.39997558519241921"/>
        <bgColor rgb="FFFF99CC"/>
      </patternFill>
    </fill>
    <fill>
      <patternFill patternType="solid">
        <fgColor theme="7" tint="0.39997558519241921"/>
        <bgColor rgb="FFF2DCDB"/>
      </patternFill>
    </fill>
    <fill>
      <patternFill patternType="solid">
        <fgColor theme="5" tint="0.39997558519241921"/>
        <bgColor rgb="FFF2DCDB"/>
      </patternFill>
    </fill>
    <fill>
      <patternFill patternType="solid">
        <fgColor theme="5" tint="0.59999389629810485"/>
        <bgColor rgb="FFF2DCDB"/>
      </patternFill>
    </fill>
    <fill>
      <patternFill patternType="solid">
        <fgColor theme="8" tint="0.79998168889431442"/>
        <bgColor rgb="FFDEEBF7"/>
      </patternFill>
    </fill>
    <fill>
      <patternFill patternType="solid">
        <fgColor theme="8" tint="0.39997558519241921"/>
        <bgColor rgb="FF9CC2E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rgb="FFFFE598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theme="9" tint="0.79998168889431442"/>
        <bgColor rgb="FFF2DCDB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</fills>
  <borders count="81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hair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/>
      <diagonal/>
    </border>
    <border>
      <left style="medium">
        <color rgb="FF000000"/>
      </left>
      <right style="hair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hair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auto="1"/>
      </top>
      <bottom style="medium">
        <color auto="1"/>
      </bottom>
      <diagonal/>
    </border>
    <border>
      <left/>
      <right style="hair">
        <color auto="1"/>
      </right>
      <top/>
      <bottom style="medium">
        <color indexed="64"/>
      </bottom>
      <diagonal/>
    </border>
    <border>
      <left style="hair">
        <color auto="1"/>
      </left>
      <right/>
      <top/>
      <bottom style="medium">
        <color indexed="64"/>
      </bottom>
      <diagonal/>
    </border>
    <border>
      <left style="hair">
        <color auto="1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hair">
        <color auto="1"/>
      </right>
      <top/>
      <bottom style="medium">
        <color indexed="64"/>
      </bottom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 style="medium">
        <color indexed="64"/>
      </right>
      <top/>
      <bottom/>
      <diagonal/>
    </border>
    <border>
      <left style="thin">
        <color indexed="64"/>
      </left>
      <right style="hair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thin">
        <color indexed="64"/>
      </right>
      <top style="medium">
        <color auto="1"/>
      </top>
      <bottom style="medium">
        <color indexed="64"/>
      </bottom>
      <diagonal/>
    </border>
    <border>
      <left style="hair">
        <color auto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hair">
        <color rgb="FF000000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hair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hair">
        <color rgb="FF000000"/>
      </left>
      <right style="thin">
        <color indexed="64"/>
      </right>
      <top style="medium">
        <color auto="1"/>
      </top>
      <bottom style="medium">
        <color rgb="FF000000"/>
      </bottom>
      <diagonal/>
    </border>
    <border>
      <left style="hair">
        <color rgb="FF000000"/>
      </left>
      <right style="hair">
        <color indexed="64"/>
      </right>
      <top style="medium">
        <color rgb="FF000000"/>
      </top>
      <bottom/>
      <diagonal/>
    </border>
    <border>
      <left style="hair">
        <color rgb="FF000000"/>
      </left>
      <right style="hair">
        <color indexed="64"/>
      </right>
      <top/>
      <bottom/>
      <diagonal/>
    </border>
    <border>
      <left style="hair">
        <color rgb="FF000000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medium">
        <color auto="1"/>
      </top>
      <bottom style="medium">
        <color rgb="FF000000"/>
      </bottom>
      <diagonal/>
    </border>
    <border>
      <left/>
      <right style="hair">
        <color indexed="64"/>
      </right>
      <top style="hair">
        <color rgb="FF000000"/>
      </top>
      <bottom/>
      <diagonal/>
    </border>
    <border>
      <left/>
      <right style="hair">
        <color indexed="64"/>
      </right>
      <top style="medium">
        <color auto="1"/>
      </top>
      <bottom style="medium">
        <color auto="1"/>
      </bottom>
      <diagonal/>
    </border>
    <border>
      <left style="hair">
        <color indexed="64"/>
      </left>
      <right style="thin">
        <color indexed="64"/>
      </right>
      <top style="medium">
        <color auto="1"/>
      </top>
      <bottom style="medium">
        <color rgb="FF000000"/>
      </bottom>
      <diagonal/>
    </border>
    <border>
      <left style="hair">
        <color indexed="64"/>
      </left>
      <right style="thin">
        <color indexed="64"/>
      </right>
      <top style="hair">
        <color rgb="FF000000"/>
      </top>
      <bottom/>
      <diagonal/>
    </border>
    <border>
      <left style="hair">
        <color auto="1"/>
      </left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 style="hair">
        <color rgb="FF000000"/>
      </right>
      <top/>
      <bottom style="medium">
        <color indexed="64"/>
      </bottom>
      <diagonal/>
    </border>
    <border>
      <left style="hair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/>
      <right/>
      <top style="medium">
        <color auto="1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44" fontId="10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292">
    <xf numFmtId="0" fontId="0" fillId="0" borderId="0" xfId="0"/>
    <xf numFmtId="164" fontId="3" fillId="0" borderId="0" xfId="0" applyNumberFormat="1" applyFont="1"/>
    <xf numFmtId="0" fontId="3" fillId="0" borderId="0" xfId="0" applyFont="1"/>
    <xf numFmtId="0" fontId="4" fillId="0" borderId="0" xfId="0" applyFont="1" applyAlignment="1">
      <alignment horizontal="center" vertical="top" wrapText="1"/>
    </xf>
    <xf numFmtId="165" fontId="6" fillId="0" borderId="0" xfId="0" applyNumberFormat="1" applyFont="1"/>
    <xf numFmtId="0" fontId="7" fillId="0" borderId="10" xfId="0" applyFont="1" applyBorder="1" applyAlignment="1">
      <alignment horizontal="right" vertical="center"/>
    </xf>
    <xf numFmtId="167" fontId="7" fillId="0" borderId="11" xfId="0" applyNumberFormat="1" applyFont="1" applyBorder="1" applyAlignment="1">
      <alignment vertical="center"/>
    </xf>
    <xf numFmtId="165" fontId="7" fillId="0" borderId="0" xfId="0" applyNumberFormat="1" applyFont="1"/>
    <xf numFmtId="0" fontId="7" fillId="0" borderId="14" xfId="0" applyFont="1" applyBorder="1" applyAlignment="1">
      <alignment horizontal="right" vertical="center"/>
    </xf>
    <xf numFmtId="167" fontId="7" fillId="0" borderId="15" xfId="0" applyNumberFormat="1" applyFont="1" applyBorder="1" applyAlignment="1">
      <alignment vertical="center"/>
    </xf>
    <xf numFmtId="0" fontId="7" fillId="0" borderId="16" xfId="0" applyFont="1" applyBorder="1" applyAlignment="1">
      <alignment horizontal="right" vertical="center"/>
    </xf>
    <xf numFmtId="2" fontId="7" fillId="0" borderId="17" xfId="0" applyNumberFormat="1" applyFont="1" applyBorder="1" applyAlignment="1">
      <alignment vertical="center"/>
    </xf>
    <xf numFmtId="0" fontId="7" fillId="0" borderId="0" xfId="0" applyFont="1" applyAlignment="1">
      <alignment horizontal="right"/>
    </xf>
    <xf numFmtId="167" fontId="7" fillId="0" borderId="0" xfId="0" applyNumberFormat="1" applyFont="1"/>
    <xf numFmtId="3" fontId="7" fillId="0" borderId="4" xfId="0" applyNumberFormat="1" applyFont="1" applyBorder="1" applyAlignment="1">
      <alignment horizontal="right" vertical="center"/>
    </xf>
    <xf numFmtId="167" fontId="7" fillId="0" borderId="5" xfId="0" applyNumberFormat="1" applyFont="1" applyBorder="1" applyAlignment="1">
      <alignment horizontal="right" vertical="center"/>
    </xf>
    <xf numFmtId="3" fontId="7" fillId="0" borderId="14" xfId="0" applyNumberFormat="1" applyFont="1" applyBorder="1" applyAlignment="1">
      <alignment horizontal="right" vertical="center"/>
    </xf>
    <xf numFmtId="167" fontId="7" fillId="0" borderId="15" xfId="0" applyNumberFormat="1" applyFont="1" applyBorder="1" applyAlignment="1">
      <alignment horizontal="right" vertical="center"/>
    </xf>
    <xf numFmtId="3" fontId="7" fillId="0" borderId="16" xfId="0" applyNumberFormat="1" applyFont="1" applyBorder="1" applyAlignment="1">
      <alignment horizontal="right" vertical="center"/>
    </xf>
    <xf numFmtId="167" fontId="7" fillId="0" borderId="17" xfId="0" applyNumberFormat="1" applyFont="1" applyBorder="1" applyAlignment="1">
      <alignment horizontal="right" vertical="center"/>
    </xf>
    <xf numFmtId="0" fontId="0" fillId="0" borderId="0" xfId="0" applyAlignment="1">
      <alignment wrapText="1"/>
    </xf>
    <xf numFmtId="0" fontId="3" fillId="0" borderId="4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164" fontId="3" fillId="0" borderId="0" xfId="0" applyNumberFormat="1" applyFont="1" applyAlignment="1">
      <alignment wrapText="1"/>
    </xf>
    <xf numFmtId="0" fontId="11" fillId="0" borderId="20" xfId="0" applyFont="1" applyBorder="1" applyAlignment="1">
      <alignment horizontal="center" vertical="top" wrapText="1"/>
    </xf>
    <xf numFmtId="0" fontId="6" fillId="4" borderId="23" xfId="0" applyFont="1" applyFill="1" applyBorder="1" applyAlignment="1">
      <alignment horizontal="right"/>
    </xf>
    <xf numFmtId="165" fontId="6" fillId="4" borderId="9" xfId="0" applyNumberFormat="1" applyFont="1" applyFill="1" applyBorder="1"/>
    <xf numFmtId="0" fontId="7" fillId="5" borderId="24" xfId="0" applyFont="1" applyFill="1" applyBorder="1" applyAlignment="1">
      <alignment horizontal="right"/>
    </xf>
    <xf numFmtId="165" fontId="7" fillId="6" borderId="13" xfId="0" applyNumberFormat="1" applyFont="1" applyFill="1" applyBorder="1"/>
    <xf numFmtId="165" fontId="12" fillId="6" borderId="13" xfId="0" applyNumberFormat="1" applyFont="1" applyFill="1" applyBorder="1" applyAlignment="1">
      <alignment horizontal="right"/>
    </xf>
    <xf numFmtId="166" fontId="6" fillId="4" borderId="6" xfId="0" applyNumberFormat="1" applyFont="1" applyFill="1" applyBorder="1"/>
    <xf numFmtId="166" fontId="7" fillId="5" borderId="0" xfId="0" applyNumberFormat="1" applyFont="1" applyFill="1"/>
    <xf numFmtId="44" fontId="7" fillId="7" borderId="27" xfId="1" applyFont="1" applyFill="1" applyBorder="1"/>
    <xf numFmtId="44" fontId="12" fillId="7" borderId="27" xfId="1" applyFont="1" applyFill="1" applyBorder="1" applyAlignment="1">
      <alignment horizontal="right"/>
    </xf>
    <xf numFmtId="0" fontId="6" fillId="0" borderId="5" xfId="0" applyFont="1" applyBorder="1" applyAlignment="1">
      <alignment horizontal="center" vertical="top" wrapText="1"/>
    </xf>
    <xf numFmtId="0" fontId="6" fillId="10" borderId="7" xfId="0" applyFont="1" applyFill="1" applyBorder="1" applyAlignment="1">
      <alignment horizontal="right"/>
    </xf>
    <xf numFmtId="165" fontId="6" fillId="10" borderId="8" xfId="0" applyNumberFormat="1" applyFont="1" applyFill="1" applyBorder="1"/>
    <xf numFmtId="166" fontId="6" fillId="10" borderId="2" xfId="0" applyNumberFormat="1" applyFont="1" applyFill="1" applyBorder="1"/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10" fillId="0" borderId="0" xfId="0" applyFont="1" applyAlignment="1">
      <alignment vertical="top"/>
    </xf>
    <xf numFmtId="0" fontId="10" fillId="0" borderId="0" xfId="0" applyFont="1" applyAlignment="1">
      <alignment vertical="top" wrapText="1"/>
    </xf>
    <xf numFmtId="0" fontId="15" fillId="0" borderId="0" xfId="0" applyFont="1" applyAlignment="1">
      <alignment horizontal="left" vertical="top"/>
    </xf>
    <xf numFmtId="0" fontId="15" fillId="0" borderId="0" xfId="0" applyFont="1" applyAlignment="1">
      <alignment vertical="top"/>
    </xf>
    <xf numFmtId="0" fontId="14" fillId="0" borderId="0" xfId="0" applyFont="1"/>
    <xf numFmtId="168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7" fontId="13" fillId="0" borderId="0" xfId="0" applyNumberFormat="1" applyFont="1" applyAlignment="1">
      <alignment horizontal="center"/>
    </xf>
    <xf numFmtId="0" fontId="3" fillId="0" borderId="0" xfId="0" applyFont="1" applyAlignment="1">
      <alignment horizontal="left" wrapText="1"/>
    </xf>
    <xf numFmtId="3" fontId="11" fillId="0" borderId="0" xfId="0" applyNumberFormat="1" applyFont="1" applyAlignment="1">
      <alignment vertical="center"/>
    </xf>
    <xf numFmtId="0" fontId="15" fillId="0" borderId="0" xfId="0" applyFont="1"/>
    <xf numFmtId="0" fontId="16" fillId="5" borderId="24" xfId="0" applyFont="1" applyFill="1" applyBorder="1" applyAlignment="1">
      <alignment horizontal="right"/>
    </xf>
    <xf numFmtId="165" fontId="16" fillId="6" borderId="13" xfId="0" applyNumberFormat="1" applyFont="1" applyFill="1" applyBorder="1"/>
    <xf numFmtId="166" fontId="16" fillId="5" borderId="0" xfId="0" applyNumberFormat="1" applyFont="1" applyFill="1"/>
    <xf numFmtId="44" fontId="16" fillId="7" borderId="27" xfId="1" applyFont="1" applyFill="1" applyBorder="1"/>
    <xf numFmtId="165" fontId="16" fillId="0" borderId="0" xfId="0" applyNumberFormat="1" applyFont="1"/>
    <xf numFmtId="3" fontId="16" fillId="0" borderId="0" xfId="0" applyNumberFormat="1" applyFont="1" applyAlignment="1">
      <alignment horizontal="right" vertical="center"/>
    </xf>
    <xf numFmtId="167" fontId="16" fillId="0" borderId="0" xfId="0" applyNumberFormat="1" applyFont="1" applyAlignment="1">
      <alignment horizontal="right" vertical="center"/>
    </xf>
    <xf numFmtId="0" fontId="2" fillId="0" borderId="0" xfId="0" applyFont="1"/>
    <xf numFmtId="164" fontId="2" fillId="0" borderId="0" xfId="0" applyNumberFormat="1" applyFont="1"/>
    <xf numFmtId="0" fontId="6" fillId="0" borderId="21" xfId="0" applyFont="1" applyBorder="1" applyAlignment="1">
      <alignment horizontal="center" vertical="top" wrapText="1"/>
    </xf>
    <xf numFmtId="0" fontId="5" fillId="11" borderId="18" xfId="0" applyFont="1" applyFill="1" applyBorder="1" applyAlignment="1">
      <alignment horizontal="right"/>
    </xf>
    <xf numFmtId="0" fontId="6" fillId="11" borderId="24" xfId="0" applyFont="1" applyFill="1" applyBorder="1" applyAlignment="1">
      <alignment horizontal="right"/>
    </xf>
    <xf numFmtId="165" fontId="6" fillId="11" borderId="13" xfId="0" applyNumberFormat="1" applyFont="1" applyFill="1" applyBorder="1"/>
    <xf numFmtId="0" fontId="7" fillId="12" borderId="18" xfId="0" applyFont="1" applyFill="1" applyBorder="1" applyAlignment="1">
      <alignment horizontal="right"/>
    </xf>
    <xf numFmtId="165" fontId="7" fillId="12" borderId="13" xfId="0" applyNumberFormat="1" applyFont="1" applyFill="1" applyBorder="1"/>
    <xf numFmtId="166" fontId="7" fillId="12" borderId="0" xfId="0" applyNumberFormat="1" applyFont="1" applyFill="1"/>
    <xf numFmtId="44" fontId="12" fillId="12" borderId="27" xfId="1" applyFont="1" applyFill="1" applyBorder="1" applyAlignment="1">
      <alignment horizontal="right"/>
    </xf>
    <xf numFmtId="0" fontId="3" fillId="0" borderId="36" xfId="0" applyFont="1" applyBorder="1" applyAlignment="1">
      <alignment horizontal="center" vertical="top"/>
    </xf>
    <xf numFmtId="0" fontId="3" fillId="0" borderId="37" xfId="0" applyFont="1" applyBorder="1" applyAlignment="1">
      <alignment horizontal="center" vertical="top"/>
    </xf>
    <xf numFmtId="0" fontId="3" fillId="0" borderId="38" xfId="0" applyFont="1" applyBorder="1" applyAlignment="1">
      <alignment horizontal="center" vertical="top"/>
    </xf>
    <xf numFmtId="0" fontId="3" fillId="0" borderId="39" xfId="0" applyFont="1" applyBorder="1" applyAlignment="1">
      <alignment horizontal="center" vertical="top"/>
    </xf>
    <xf numFmtId="165" fontId="6" fillId="15" borderId="41" xfId="0" applyNumberFormat="1" applyFont="1" applyFill="1" applyBorder="1"/>
    <xf numFmtId="165" fontId="6" fillId="15" borderId="42" xfId="0" applyNumberFormat="1" applyFont="1" applyFill="1" applyBorder="1"/>
    <xf numFmtId="165" fontId="6" fillId="15" borderId="43" xfId="0" applyNumberFormat="1" applyFont="1" applyFill="1" applyBorder="1"/>
    <xf numFmtId="165" fontId="6" fillId="16" borderId="45" xfId="0" applyNumberFormat="1" applyFont="1" applyFill="1" applyBorder="1"/>
    <xf numFmtId="165" fontId="6" fillId="18" borderId="46" xfId="0" applyNumberFormat="1" applyFont="1" applyFill="1" applyBorder="1"/>
    <xf numFmtId="169" fontId="0" fillId="0" borderId="0" xfId="0" applyNumberFormat="1"/>
    <xf numFmtId="165" fontId="9" fillId="19" borderId="45" xfId="0" applyNumberFormat="1" applyFont="1" applyFill="1" applyBorder="1"/>
    <xf numFmtId="168" fontId="0" fillId="0" borderId="0" xfId="0" applyNumberFormat="1"/>
    <xf numFmtId="165" fontId="9" fillId="19" borderId="45" xfId="0" applyNumberFormat="1" applyFont="1" applyFill="1" applyBorder="1" applyAlignment="1">
      <alignment horizontal="right"/>
    </xf>
    <xf numFmtId="165" fontId="9" fillId="19" borderId="41" xfId="0" applyNumberFormat="1" applyFont="1" applyFill="1" applyBorder="1"/>
    <xf numFmtId="165" fontId="9" fillId="20" borderId="43" xfId="0" applyNumberFormat="1" applyFont="1" applyFill="1" applyBorder="1"/>
    <xf numFmtId="165" fontId="9" fillId="19" borderId="41" xfId="0" applyNumberFormat="1" applyFont="1" applyFill="1" applyBorder="1" applyAlignment="1">
      <alignment horizontal="right"/>
    </xf>
    <xf numFmtId="165" fontId="6" fillId="21" borderId="41" xfId="0" applyNumberFormat="1" applyFont="1" applyFill="1" applyBorder="1"/>
    <xf numFmtId="165" fontId="6" fillId="22" borderId="43" xfId="0" applyNumberFormat="1" applyFont="1" applyFill="1" applyBorder="1"/>
    <xf numFmtId="165" fontId="6" fillId="23" borderId="45" xfId="0" applyNumberFormat="1" applyFont="1" applyFill="1" applyBorder="1"/>
    <xf numFmtId="165" fontId="9" fillId="24" borderId="45" xfId="0" applyNumberFormat="1" applyFont="1" applyFill="1" applyBorder="1"/>
    <xf numFmtId="165" fontId="9" fillId="24" borderId="45" xfId="0" applyNumberFormat="1" applyFont="1" applyFill="1" applyBorder="1" applyAlignment="1">
      <alignment horizontal="right"/>
    </xf>
    <xf numFmtId="165" fontId="9" fillId="19" borderId="43" xfId="0" applyNumberFormat="1" applyFont="1" applyFill="1" applyBorder="1"/>
    <xf numFmtId="165" fontId="6" fillId="21" borderId="43" xfId="0" applyNumberFormat="1" applyFont="1" applyFill="1" applyBorder="1"/>
    <xf numFmtId="0" fontId="3" fillId="0" borderId="48" xfId="0" applyFont="1" applyBorder="1" applyAlignment="1">
      <alignment horizontal="center" vertical="top"/>
    </xf>
    <xf numFmtId="0" fontId="5" fillId="8" borderId="53" xfId="0" applyFont="1" applyFill="1" applyBorder="1" applyAlignment="1">
      <alignment horizontal="right"/>
    </xf>
    <xf numFmtId="0" fontId="7" fillId="12" borderId="35" xfId="0" applyFont="1" applyFill="1" applyBorder="1" applyAlignment="1">
      <alignment horizontal="right"/>
    </xf>
    <xf numFmtId="165" fontId="9" fillId="24" borderId="43" xfId="0" applyNumberFormat="1" applyFont="1" applyFill="1" applyBorder="1"/>
    <xf numFmtId="165" fontId="9" fillId="24" borderId="43" xfId="0" applyNumberFormat="1" applyFont="1" applyFill="1" applyBorder="1" applyAlignment="1">
      <alignment horizontal="right"/>
    </xf>
    <xf numFmtId="165" fontId="9" fillId="24" borderId="41" xfId="0" applyNumberFormat="1" applyFont="1" applyFill="1" applyBorder="1" applyAlignment="1">
      <alignment horizontal="right"/>
    </xf>
    <xf numFmtId="0" fontId="6" fillId="9" borderId="54" xfId="0" applyFont="1" applyFill="1" applyBorder="1" applyAlignment="1">
      <alignment horizontal="right"/>
    </xf>
    <xf numFmtId="0" fontId="6" fillId="4" borderId="55" xfId="0" applyFont="1" applyFill="1" applyBorder="1" applyAlignment="1">
      <alignment horizontal="right"/>
    </xf>
    <xf numFmtId="165" fontId="6" fillId="16" borderId="0" xfId="0" applyNumberFormat="1" applyFont="1" applyFill="1"/>
    <xf numFmtId="165" fontId="6" fillId="18" borderId="0" xfId="0" applyNumberFormat="1" applyFont="1" applyFill="1"/>
    <xf numFmtId="165" fontId="6" fillId="18" borderId="56" xfId="0" applyNumberFormat="1" applyFont="1" applyFill="1" applyBorder="1"/>
    <xf numFmtId="0" fontId="7" fillId="5" borderId="18" xfId="0" applyFont="1" applyFill="1" applyBorder="1" applyAlignment="1">
      <alignment horizontal="right"/>
    </xf>
    <xf numFmtId="165" fontId="9" fillId="20" borderId="0" xfId="0" applyNumberFormat="1" applyFont="1" applyFill="1"/>
    <xf numFmtId="165" fontId="9" fillId="19" borderId="0" xfId="0" applyNumberFormat="1" applyFont="1" applyFill="1"/>
    <xf numFmtId="165" fontId="9" fillId="20" borderId="56" xfId="0" applyNumberFormat="1" applyFont="1" applyFill="1" applyBorder="1"/>
    <xf numFmtId="0" fontId="8" fillId="5" borderId="18" xfId="0" applyFont="1" applyFill="1" applyBorder="1" applyAlignment="1">
      <alignment horizontal="right"/>
    </xf>
    <xf numFmtId="0" fontId="16" fillId="5" borderId="18" xfId="0" applyFont="1" applyFill="1" applyBorder="1" applyAlignment="1">
      <alignment horizontal="right"/>
    </xf>
    <xf numFmtId="165" fontId="9" fillId="19" borderId="0" xfId="0" applyNumberFormat="1" applyFont="1" applyFill="1" applyAlignment="1">
      <alignment horizontal="right"/>
    </xf>
    <xf numFmtId="0" fontId="8" fillId="5" borderId="35" xfId="0" applyFont="1" applyFill="1" applyBorder="1" applyAlignment="1">
      <alignment horizontal="right"/>
    </xf>
    <xf numFmtId="165" fontId="9" fillId="20" borderId="57" xfId="0" applyNumberFormat="1" applyFont="1" applyFill="1" applyBorder="1"/>
    <xf numFmtId="165" fontId="6" fillId="22" borderId="57" xfId="0" applyNumberFormat="1" applyFont="1" applyFill="1" applyBorder="1"/>
    <xf numFmtId="165" fontId="6" fillId="23" borderId="0" xfId="0" applyNumberFormat="1" applyFont="1" applyFill="1"/>
    <xf numFmtId="165" fontId="6" fillId="23" borderId="56" xfId="0" applyNumberFormat="1" applyFont="1" applyFill="1" applyBorder="1"/>
    <xf numFmtId="165" fontId="9" fillId="24" borderId="0" xfId="0" applyNumberFormat="1" applyFont="1" applyFill="1"/>
    <xf numFmtId="165" fontId="9" fillId="24" borderId="56" xfId="0" applyNumberFormat="1" applyFont="1" applyFill="1" applyBorder="1"/>
    <xf numFmtId="165" fontId="9" fillId="24" borderId="0" xfId="0" applyNumberFormat="1" applyFont="1" applyFill="1" applyAlignment="1">
      <alignment horizontal="right"/>
    </xf>
    <xf numFmtId="165" fontId="9" fillId="24" borderId="57" xfId="0" applyNumberFormat="1" applyFont="1" applyFill="1" applyBorder="1"/>
    <xf numFmtId="0" fontId="6" fillId="8" borderId="58" xfId="0" applyFont="1" applyFill="1" applyBorder="1" applyAlignment="1">
      <alignment horizontal="right"/>
    </xf>
    <xf numFmtId="0" fontId="7" fillId="12" borderId="12" xfId="0" applyFont="1" applyFill="1" applyBorder="1" applyAlignment="1">
      <alignment horizontal="right"/>
    </xf>
    <xf numFmtId="0" fontId="7" fillId="12" borderId="59" xfId="0" applyFont="1" applyFill="1" applyBorder="1" applyAlignment="1">
      <alignment horizontal="right"/>
    </xf>
    <xf numFmtId="165" fontId="6" fillId="4" borderId="61" xfId="0" applyNumberFormat="1" applyFont="1" applyFill="1" applyBorder="1"/>
    <xf numFmtId="165" fontId="7" fillId="6" borderId="62" xfId="0" applyNumberFormat="1" applyFont="1" applyFill="1" applyBorder="1"/>
    <xf numFmtId="165" fontId="16" fillId="6" borderId="62" xfId="0" applyNumberFormat="1" applyFont="1" applyFill="1" applyBorder="1"/>
    <xf numFmtId="165" fontId="7" fillId="6" borderId="62" xfId="0" applyNumberFormat="1" applyFont="1" applyFill="1" applyBorder="1" applyAlignment="1">
      <alignment horizontal="right"/>
    </xf>
    <xf numFmtId="165" fontId="6" fillId="8" borderId="63" xfId="0" applyNumberFormat="1" applyFont="1" applyFill="1" applyBorder="1"/>
    <xf numFmtId="165" fontId="6" fillId="11" borderId="62" xfId="0" applyNumberFormat="1" applyFont="1" applyFill="1" applyBorder="1"/>
    <xf numFmtId="165" fontId="7" fillId="12" borderId="64" xfId="0" applyNumberFormat="1" applyFont="1" applyFill="1" applyBorder="1"/>
    <xf numFmtId="44" fontId="6" fillId="9" borderId="68" xfId="1" applyFont="1" applyFill="1" applyBorder="1"/>
    <xf numFmtId="44" fontId="7" fillId="12" borderId="50" xfId="1" applyFont="1" applyFill="1" applyBorder="1" applyAlignment="1">
      <alignment horizontal="right"/>
    </xf>
    <xf numFmtId="44" fontId="7" fillId="25" borderId="50" xfId="1" applyFont="1" applyFill="1" applyBorder="1"/>
    <xf numFmtId="44" fontId="16" fillId="25" borderId="50" xfId="1" applyFont="1" applyFill="1" applyBorder="1"/>
    <xf numFmtId="44" fontId="7" fillId="25" borderId="50" xfId="1" applyFont="1" applyFill="1" applyBorder="1" applyAlignment="1">
      <alignment horizontal="right"/>
    </xf>
    <xf numFmtId="165" fontId="7" fillId="12" borderId="40" xfId="0" applyNumberFormat="1" applyFont="1" applyFill="1" applyBorder="1"/>
    <xf numFmtId="44" fontId="7" fillId="12" borderId="70" xfId="1" applyFont="1" applyFill="1" applyBorder="1" applyAlignment="1">
      <alignment horizontal="right"/>
    </xf>
    <xf numFmtId="44" fontId="6" fillId="8" borderId="49" xfId="1" applyFont="1" applyFill="1" applyBorder="1" applyAlignment="1">
      <alignment horizontal="right"/>
    </xf>
    <xf numFmtId="0" fontId="6" fillId="9" borderId="22" xfId="0" applyFont="1" applyFill="1" applyBorder="1" applyAlignment="1">
      <alignment horizontal="right"/>
    </xf>
    <xf numFmtId="165" fontId="6" fillId="9" borderId="60" xfId="0" applyNumberFormat="1" applyFont="1" applyFill="1" applyBorder="1"/>
    <xf numFmtId="44" fontId="6" fillId="26" borderId="69" xfId="1" applyFont="1" applyFill="1" applyBorder="1"/>
    <xf numFmtId="0" fontId="2" fillId="0" borderId="3" xfId="0" applyFont="1" applyBorder="1"/>
    <xf numFmtId="0" fontId="6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1" fillId="13" borderId="28" xfId="0" applyFont="1" applyFill="1" applyBorder="1" applyAlignment="1">
      <alignment horizontal="center" vertical="center"/>
    </xf>
    <xf numFmtId="0" fontId="1" fillId="13" borderId="29" xfId="0" applyFont="1" applyFill="1" applyBorder="1" applyAlignment="1">
      <alignment horizontal="center" vertical="center"/>
    </xf>
    <xf numFmtId="0" fontId="18" fillId="14" borderId="29" xfId="0" applyFont="1" applyFill="1" applyBorder="1"/>
    <xf numFmtId="0" fontId="18" fillId="14" borderId="30" xfId="0" applyFont="1" applyFill="1" applyBorder="1"/>
    <xf numFmtId="0" fontId="3" fillId="0" borderId="18" xfId="0" applyFont="1" applyBorder="1" applyAlignment="1">
      <alignment horizontal="center" vertical="top"/>
    </xf>
    <xf numFmtId="0" fontId="0" fillId="0" borderId="35" xfId="0" applyBorder="1" applyAlignment="1">
      <alignment horizontal="center" vertical="top"/>
    </xf>
    <xf numFmtId="0" fontId="6" fillId="0" borderId="31" xfId="0" applyFont="1" applyBorder="1" applyAlignment="1">
      <alignment horizontal="center" vertical="top"/>
    </xf>
    <xf numFmtId="0" fontId="6" fillId="0" borderId="32" xfId="0" applyFont="1" applyBorder="1" applyAlignment="1">
      <alignment horizontal="center" vertical="top"/>
    </xf>
    <xf numFmtId="0" fontId="6" fillId="0" borderId="33" xfId="0" applyFont="1" applyBorder="1" applyAlignment="1">
      <alignment horizontal="center" vertical="top"/>
    </xf>
    <xf numFmtId="0" fontId="6" fillId="0" borderId="34" xfId="0" applyFont="1" applyBorder="1" applyAlignment="1">
      <alignment horizontal="center" vertical="top"/>
    </xf>
    <xf numFmtId="0" fontId="1" fillId="2" borderId="4" xfId="0" applyFont="1" applyFill="1" applyBorder="1" applyAlignment="1">
      <alignment horizontal="center" vertical="center"/>
    </xf>
    <xf numFmtId="0" fontId="2" fillId="0" borderId="20" xfId="0" applyFont="1" applyBorder="1"/>
    <xf numFmtId="0" fontId="6" fillId="0" borderId="20" xfId="0" applyFont="1" applyBorder="1" applyAlignment="1">
      <alignment horizontal="center" vertical="top" wrapText="1"/>
    </xf>
    <xf numFmtId="166" fontId="6" fillId="10" borderId="2" xfId="0" applyNumberFormat="1" applyFont="1" applyFill="1" applyBorder="1" applyAlignment="1">
      <alignment horizontal="center"/>
    </xf>
    <xf numFmtId="166" fontId="6" fillId="4" borderId="6" xfId="0" applyNumberFormat="1" applyFont="1" applyFill="1" applyBorder="1" applyAlignment="1">
      <alignment horizontal="center"/>
    </xf>
    <xf numFmtId="166" fontId="7" fillId="5" borderId="0" xfId="0" applyNumberFormat="1" applyFont="1" applyFill="1" applyAlignment="1">
      <alignment horizontal="center"/>
    </xf>
    <xf numFmtId="166" fontId="16" fillId="5" borderId="0" xfId="0" applyNumberFormat="1" applyFont="1" applyFill="1" applyAlignment="1">
      <alignment horizontal="center"/>
    </xf>
    <xf numFmtId="166" fontId="7" fillId="12" borderId="0" xfId="0" applyNumberFormat="1" applyFont="1" applyFill="1" applyAlignment="1">
      <alignment horizontal="center"/>
    </xf>
    <xf numFmtId="166" fontId="7" fillId="12" borderId="0" xfId="0" applyNumberFormat="1" applyFont="1" applyFill="1" applyBorder="1"/>
    <xf numFmtId="166" fontId="7" fillId="12" borderId="0" xfId="0" applyNumberFormat="1" applyFont="1" applyFill="1" applyBorder="1" applyAlignment="1">
      <alignment horizontal="center"/>
    </xf>
    <xf numFmtId="165" fontId="7" fillId="12" borderId="72" xfId="0" applyNumberFormat="1" applyFont="1" applyFill="1" applyBorder="1"/>
    <xf numFmtId="166" fontId="7" fillId="12" borderId="43" xfId="0" applyNumberFormat="1" applyFont="1" applyFill="1" applyBorder="1"/>
    <xf numFmtId="166" fontId="7" fillId="12" borderId="43" xfId="0" applyNumberFormat="1" applyFont="1" applyFill="1" applyBorder="1" applyAlignment="1">
      <alignment horizontal="center"/>
    </xf>
    <xf numFmtId="44" fontId="12" fillId="12" borderId="73" xfId="1" applyFont="1" applyFill="1" applyBorder="1" applyAlignment="1">
      <alignment horizontal="right"/>
    </xf>
    <xf numFmtId="0" fontId="6" fillId="4" borderId="25" xfId="0" applyFont="1" applyFill="1" applyBorder="1" applyAlignment="1">
      <alignment horizontal="right"/>
    </xf>
    <xf numFmtId="0" fontId="7" fillId="5" borderId="27" xfId="0" applyFont="1" applyFill="1" applyBorder="1" applyAlignment="1">
      <alignment horizontal="right"/>
    </xf>
    <xf numFmtId="0" fontId="8" fillId="5" borderId="27" xfId="0" applyFont="1" applyFill="1" applyBorder="1" applyAlignment="1">
      <alignment horizontal="right"/>
    </xf>
    <xf numFmtId="0" fontId="16" fillId="5" borderId="27" xfId="0" applyFont="1" applyFill="1" applyBorder="1" applyAlignment="1">
      <alignment horizontal="right"/>
    </xf>
    <xf numFmtId="0" fontId="3" fillId="0" borderId="39" xfId="0" applyFont="1" applyBorder="1" applyAlignment="1">
      <alignment horizontal="center" vertical="top" wrapText="1"/>
    </xf>
    <xf numFmtId="166" fontId="6" fillId="8" borderId="29" xfId="0" applyNumberFormat="1" applyFont="1" applyFill="1" applyBorder="1" applyAlignment="1">
      <alignment horizontal="center"/>
    </xf>
    <xf numFmtId="0" fontId="3" fillId="0" borderId="37" xfId="0" applyFont="1" applyBorder="1" applyAlignment="1">
      <alignment horizontal="center" vertical="top" wrapText="1"/>
    </xf>
    <xf numFmtId="166" fontId="6" fillId="9" borderId="65" xfId="0" applyNumberFormat="1" applyFont="1" applyFill="1" applyBorder="1" applyAlignment="1">
      <alignment horizontal="center"/>
    </xf>
    <xf numFmtId="166" fontId="6" fillId="9" borderId="74" xfId="0" applyNumberFormat="1" applyFont="1" applyFill="1" applyBorder="1" applyAlignment="1">
      <alignment horizontal="center"/>
    </xf>
    <xf numFmtId="166" fontId="6" fillId="4" borderId="66" xfId="0" applyNumberFormat="1" applyFont="1" applyFill="1" applyBorder="1" applyAlignment="1">
      <alignment horizontal="center"/>
    </xf>
    <xf numFmtId="166" fontId="7" fillId="5" borderId="64" xfId="0" applyNumberFormat="1" applyFont="1" applyFill="1" applyBorder="1" applyAlignment="1">
      <alignment horizontal="center"/>
    </xf>
    <xf numFmtId="166" fontId="7" fillId="5" borderId="0" xfId="0" applyNumberFormat="1" applyFont="1" applyFill="1" applyBorder="1" applyAlignment="1">
      <alignment horizontal="center"/>
    </xf>
    <xf numFmtId="166" fontId="16" fillId="5" borderId="64" xfId="0" applyNumberFormat="1" applyFont="1" applyFill="1" applyBorder="1" applyAlignment="1">
      <alignment horizontal="center"/>
    </xf>
    <xf numFmtId="166" fontId="16" fillId="5" borderId="0" xfId="0" applyNumberFormat="1" applyFont="1" applyFill="1" applyBorder="1" applyAlignment="1">
      <alignment horizontal="center"/>
    </xf>
    <xf numFmtId="166" fontId="6" fillId="8" borderId="67" xfId="0" applyNumberFormat="1" applyFont="1" applyFill="1" applyBorder="1" applyAlignment="1">
      <alignment horizontal="center"/>
    </xf>
    <xf numFmtId="166" fontId="7" fillId="11" borderId="0" xfId="0" applyNumberFormat="1" applyFont="1" applyFill="1" applyBorder="1" applyAlignment="1">
      <alignment horizontal="center"/>
    </xf>
    <xf numFmtId="166" fontId="7" fillId="12" borderId="64" xfId="0" applyNumberFormat="1" applyFont="1" applyFill="1" applyBorder="1" applyAlignment="1">
      <alignment horizontal="center"/>
    </xf>
    <xf numFmtId="166" fontId="7" fillId="12" borderId="40" xfId="0" applyNumberFormat="1" applyFont="1" applyFill="1" applyBorder="1" applyAlignment="1">
      <alignment horizontal="center"/>
    </xf>
    <xf numFmtId="166" fontId="6" fillId="15" borderId="41" xfId="0" applyNumberFormat="1" applyFont="1" applyFill="1" applyBorder="1" applyAlignment="1">
      <alignment horizontal="center"/>
    </xf>
    <xf numFmtId="9" fontId="6" fillId="17" borderId="45" xfId="2" applyFont="1" applyFill="1" applyBorder="1" applyAlignment="1">
      <alignment horizontal="center"/>
    </xf>
    <xf numFmtId="166" fontId="9" fillId="19" borderId="45" xfId="0" applyNumberFormat="1" applyFont="1" applyFill="1" applyBorder="1" applyAlignment="1">
      <alignment horizontal="center"/>
    </xf>
    <xf numFmtId="166" fontId="9" fillId="19" borderId="41" xfId="0" applyNumberFormat="1" applyFont="1" applyFill="1" applyBorder="1" applyAlignment="1">
      <alignment horizontal="center"/>
    </xf>
    <xf numFmtId="166" fontId="6" fillId="21" borderId="41" xfId="0" applyNumberFormat="1" applyFont="1" applyFill="1" applyBorder="1" applyAlignment="1">
      <alignment horizontal="center"/>
    </xf>
    <xf numFmtId="166" fontId="6" fillId="23" borderId="45" xfId="0" applyNumberFormat="1" applyFont="1" applyFill="1" applyBorder="1" applyAlignment="1">
      <alignment horizontal="center"/>
    </xf>
    <xf numFmtId="166" fontId="9" fillId="24" borderId="45" xfId="0" applyNumberFormat="1" applyFont="1" applyFill="1" applyBorder="1" applyAlignment="1">
      <alignment horizontal="center"/>
    </xf>
    <xf numFmtId="166" fontId="9" fillId="24" borderId="41" xfId="0" applyNumberFormat="1" applyFont="1" applyFill="1" applyBorder="1" applyAlignment="1">
      <alignment horizontal="center"/>
    </xf>
    <xf numFmtId="3" fontId="0" fillId="0" borderId="0" xfId="0" applyNumberFormat="1"/>
    <xf numFmtId="3" fontId="3" fillId="0" borderId="37" xfId="0" applyNumberFormat="1" applyFont="1" applyBorder="1" applyAlignment="1">
      <alignment horizontal="center" vertical="top"/>
    </xf>
    <xf numFmtId="3" fontId="6" fillId="15" borderId="44" xfId="0" applyNumberFormat="1" applyFont="1" applyFill="1" applyBorder="1" applyAlignment="1">
      <alignment horizontal="right"/>
    </xf>
    <xf numFmtId="3" fontId="6" fillId="16" borderId="47" xfId="0" applyNumberFormat="1" applyFont="1" applyFill="1" applyBorder="1" applyAlignment="1">
      <alignment horizontal="right"/>
    </xf>
    <xf numFmtId="3" fontId="9" fillId="19" borderId="47" xfId="0" applyNumberFormat="1" applyFont="1" applyFill="1" applyBorder="1" applyAlignment="1">
      <alignment horizontal="right"/>
    </xf>
    <xf numFmtId="3" fontId="9" fillId="19" borderId="44" xfId="0" applyNumberFormat="1" applyFont="1" applyFill="1" applyBorder="1" applyAlignment="1">
      <alignment horizontal="right"/>
    </xf>
    <xf numFmtId="3" fontId="6" fillId="21" borderId="44" xfId="0" applyNumberFormat="1" applyFont="1" applyFill="1" applyBorder="1" applyAlignment="1">
      <alignment horizontal="right"/>
    </xf>
    <xf numFmtId="3" fontId="6" fillId="23" borderId="47" xfId="0" applyNumberFormat="1" applyFont="1" applyFill="1" applyBorder="1" applyAlignment="1">
      <alignment horizontal="right"/>
    </xf>
    <xf numFmtId="3" fontId="9" fillId="24" borderId="47" xfId="0" applyNumberFormat="1" applyFont="1" applyFill="1" applyBorder="1" applyAlignment="1">
      <alignment horizontal="right"/>
    </xf>
    <xf numFmtId="3" fontId="9" fillId="24" borderId="44" xfId="0" applyNumberFormat="1" applyFont="1" applyFill="1" applyBorder="1" applyAlignment="1">
      <alignment horizontal="right"/>
    </xf>
    <xf numFmtId="3" fontId="3" fillId="0" borderId="36" xfId="0" applyNumberFormat="1" applyFont="1" applyBorder="1" applyAlignment="1">
      <alignment horizontal="center" vertical="top"/>
    </xf>
    <xf numFmtId="3" fontId="6" fillId="15" borderId="49" xfId="0" applyNumberFormat="1" applyFont="1" applyFill="1" applyBorder="1" applyAlignment="1">
      <alignment horizontal="right"/>
    </xf>
    <xf numFmtId="3" fontId="6" fillId="16" borderId="50" xfId="0" applyNumberFormat="1" applyFont="1" applyFill="1" applyBorder="1" applyAlignment="1">
      <alignment horizontal="right"/>
    </xf>
    <xf numFmtId="3" fontId="9" fillId="19" borderId="51" xfId="0" applyNumberFormat="1" applyFont="1" applyFill="1" applyBorder="1" applyAlignment="1">
      <alignment horizontal="right"/>
    </xf>
    <xf numFmtId="3" fontId="9" fillId="19" borderId="52" xfId="0" applyNumberFormat="1" applyFont="1" applyFill="1" applyBorder="1" applyAlignment="1">
      <alignment horizontal="right"/>
    </xf>
    <xf numFmtId="3" fontId="6" fillId="21" borderId="52" xfId="0" applyNumberFormat="1" applyFont="1" applyFill="1" applyBorder="1" applyAlignment="1">
      <alignment horizontal="right"/>
    </xf>
    <xf numFmtId="3" fontId="6" fillId="23" borderId="51" xfId="0" applyNumberFormat="1" applyFont="1" applyFill="1" applyBorder="1" applyAlignment="1">
      <alignment horizontal="right"/>
    </xf>
    <xf numFmtId="3" fontId="9" fillId="24" borderId="51" xfId="0" applyNumberFormat="1" applyFont="1" applyFill="1" applyBorder="1" applyAlignment="1">
      <alignment horizontal="right"/>
    </xf>
    <xf numFmtId="3" fontId="9" fillId="24" borderId="52" xfId="0" applyNumberFormat="1" applyFont="1" applyFill="1" applyBorder="1" applyAlignment="1">
      <alignment horizontal="right"/>
    </xf>
    <xf numFmtId="3" fontId="6" fillId="15" borderId="40" xfId="0" applyNumberFormat="1" applyFont="1" applyFill="1" applyBorder="1" applyAlignment="1">
      <alignment horizontal="right"/>
    </xf>
    <xf numFmtId="3" fontId="6" fillId="16" borderId="64" xfId="0" applyNumberFormat="1" applyFont="1" applyFill="1" applyBorder="1" applyAlignment="1">
      <alignment horizontal="right"/>
    </xf>
    <xf numFmtId="3" fontId="9" fillId="19" borderId="64" xfId="0" applyNumberFormat="1" applyFont="1" applyFill="1" applyBorder="1" applyAlignment="1">
      <alignment horizontal="right"/>
    </xf>
    <xf numFmtId="3" fontId="9" fillId="19" borderId="40" xfId="0" applyNumberFormat="1" applyFont="1" applyFill="1" applyBorder="1" applyAlignment="1">
      <alignment horizontal="right"/>
    </xf>
    <xf numFmtId="3" fontId="6" fillId="21" borderId="40" xfId="0" applyNumberFormat="1" applyFont="1" applyFill="1" applyBorder="1" applyAlignment="1">
      <alignment horizontal="right"/>
    </xf>
    <xf numFmtId="3" fontId="6" fillId="23" borderId="64" xfId="0" applyNumberFormat="1" applyFont="1" applyFill="1" applyBorder="1" applyAlignment="1">
      <alignment horizontal="right"/>
    </xf>
    <xf numFmtId="3" fontId="9" fillId="24" borderId="0" xfId="0" applyNumberFormat="1" applyFont="1" applyFill="1" applyAlignment="1">
      <alignment horizontal="right"/>
    </xf>
    <xf numFmtId="3" fontId="9" fillId="24" borderId="43" xfId="0" applyNumberFormat="1" applyFont="1" applyFill="1" applyBorder="1" applyAlignment="1">
      <alignment horizontal="right"/>
    </xf>
    <xf numFmtId="166" fontId="19" fillId="11" borderId="64" xfId="0" applyNumberFormat="1" applyFont="1" applyFill="1" applyBorder="1" applyAlignment="1">
      <alignment horizontal="center"/>
    </xf>
    <xf numFmtId="166" fontId="19" fillId="11" borderId="0" xfId="0" applyNumberFormat="1" applyFont="1" applyFill="1" applyBorder="1" applyAlignment="1">
      <alignment horizontal="center"/>
    </xf>
    <xf numFmtId="44" fontId="19" fillId="11" borderId="50" xfId="1" applyFont="1" applyFill="1" applyBorder="1" applyAlignment="1">
      <alignment horizontal="right"/>
    </xf>
    <xf numFmtId="166" fontId="19" fillId="11" borderId="0" xfId="0" applyNumberFormat="1" applyFont="1" applyFill="1"/>
    <xf numFmtId="166" fontId="19" fillId="11" borderId="0" xfId="0" applyNumberFormat="1" applyFont="1" applyFill="1" applyAlignment="1">
      <alignment horizontal="center"/>
    </xf>
    <xf numFmtId="44" fontId="19" fillId="11" borderId="27" xfId="1" applyFont="1" applyFill="1" applyBorder="1" applyAlignment="1">
      <alignment horizontal="right"/>
    </xf>
    <xf numFmtId="0" fontId="7" fillId="0" borderId="0" xfId="0" applyFont="1" applyFill="1" applyBorder="1" applyAlignment="1">
      <alignment horizontal="left"/>
    </xf>
    <xf numFmtId="44" fontId="20" fillId="27" borderId="77" xfId="0" applyNumberFormat="1" applyFont="1" applyFill="1" applyBorder="1" applyAlignment="1">
      <alignment horizontal="center" wrapText="1"/>
    </xf>
    <xf numFmtId="0" fontId="0" fillId="28" borderId="78" xfId="0" applyFill="1" applyBorder="1" applyAlignment="1">
      <alignment horizontal="center"/>
    </xf>
    <xf numFmtId="168" fontId="15" fillId="0" borderId="0" xfId="0" applyNumberFormat="1" applyFont="1"/>
    <xf numFmtId="0" fontId="0" fillId="28" borderId="78" xfId="0" applyFill="1" applyBorder="1"/>
    <xf numFmtId="168" fontId="22" fillId="0" borderId="0" xfId="0" applyNumberFormat="1" applyFont="1"/>
    <xf numFmtId="0" fontId="23" fillId="0" borderId="0" xfId="0" applyFont="1"/>
    <xf numFmtId="0" fontId="22" fillId="0" borderId="0" xfId="0" applyFont="1"/>
    <xf numFmtId="165" fontId="6" fillId="16" borderId="80" xfId="0" applyNumberFormat="1" applyFont="1" applyFill="1" applyBorder="1"/>
    <xf numFmtId="165" fontId="24" fillId="19" borderId="80" xfId="0" applyNumberFormat="1" applyFont="1" applyFill="1" applyBorder="1"/>
    <xf numFmtId="0" fontId="5" fillId="29" borderId="53" xfId="0" applyFont="1" applyFill="1" applyBorder="1" applyAlignment="1">
      <alignment horizontal="right"/>
    </xf>
    <xf numFmtId="165" fontId="6" fillId="29" borderId="75" xfId="0" applyNumberFormat="1" applyFont="1" applyFill="1" applyBorder="1"/>
    <xf numFmtId="166" fontId="6" fillId="29" borderId="29" xfId="0" applyNumberFormat="1" applyFont="1" applyFill="1" applyBorder="1"/>
    <xf numFmtId="166" fontId="6" fillId="29" borderId="29" xfId="0" applyNumberFormat="1" applyFont="1" applyFill="1" applyBorder="1" applyAlignment="1">
      <alignment horizontal="center"/>
    </xf>
    <xf numFmtId="44" fontId="11" fillId="29" borderId="76" xfId="1" applyFont="1" applyFill="1" applyBorder="1" applyAlignment="1">
      <alignment horizontal="right"/>
    </xf>
    <xf numFmtId="168" fontId="0" fillId="0" borderId="0" xfId="0" applyNumberFormat="1" applyFill="1"/>
    <xf numFmtId="0" fontId="0" fillId="0" borderId="0" xfId="0" applyFill="1"/>
    <xf numFmtId="44" fontId="6" fillId="26" borderId="26" xfId="1" applyFont="1" applyFill="1" applyBorder="1"/>
    <xf numFmtId="0" fontId="1" fillId="0" borderId="43" xfId="0" applyFont="1" applyBorder="1" applyAlignment="1">
      <alignment vertical="center"/>
    </xf>
    <xf numFmtId="0" fontId="3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15" fillId="0" borderId="0" xfId="0" applyFont="1" applyAlignment="1">
      <alignment wrapText="1"/>
    </xf>
    <xf numFmtId="0" fontId="25" fillId="0" borderId="0" xfId="0" applyFont="1" applyAlignment="1">
      <alignment horizontal="left" vertical="top" wrapText="1"/>
    </xf>
    <xf numFmtId="0" fontId="2" fillId="0" borderId="0" xfId="0" applyFont="1" applyBorder="1" applyAlignment="1">
      <alignment vertical="top" wrapText="1"/>
    </xf>
    <xf numFmtId="0" fontId="3" fillId="3" borderId="7" xfId="0" applyFont="1" applyFill="1" applyBorder="1" applyAlignment="1">
      <alignment horizontal="center" vertical="center" wrapText="1" shrinkToFit="1"/>
    </xf>
    <xf numFmtId="0" fontId="3" fillId="3" borderId="3" xfId="0" applyFont="1" applyFill="1" applyBorder="1" applyAlignment="1">
      <alignment horizontal="center" vertical="center" wrapText="1" shrinkToFit="1"/>
    </xf>
    <xf numFmtId="0" fontId="2" fillId="33" borderId="28" xfId="0" applyFont="1" applyFill="1" applyBorder="1" applyAlignment="1">
      <alignment horizontal="center" vertical="center" wrapText="1"/>
    </xf>
    <xf numFmtId="0" fontId="2" fillId="33" borderId="29" xfId="0" applyFont="1" applyFill="1" applyBorder="1" applyAlignment="1">
      <alignment horizontal="center" vertical="center" wrapText="1"/>
    </xf>
    <xf numFmtId="0" fontId="0" fillId="33" borderId="29" xfId="0" applyFill="1" applyBorder="1" applyAlignment="1">
      <alignment horizontal="center" vertical="center" wrapText="1"/>
    </xf>
    <xf numFmtId="0" fontId="0" fillId="33" borderId="30" xfId="0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/>
    </xf>
    <xf numFmtId="0" fontId="6" fillId="0" borderId="25" xfId="0" applyFont="1" applyFill="1" applyBorder="1" applyAlignment="1">
      <alignment horizontal="center" vertical="top" wrapText="1"/>
    </xf>
    <xf numFmtId="44" fontId="6" fillId="10" borderId="19" xfId="1" applyFont="1" applyFill="1" applyBorder="1"/>
    <xf numFmtId="165" fontId="6" fillId="34" borderId="77" xfId="0" applyNumberFormat="1" applyFont="1" applyFill="1" applyBorder="1"/>
    <xf numFmtId="3" fontId="6" fillId="10" borderId="22" xfId="0" applyNumberFormat="1" applyFont="1" applyFill="1" applyBorder="1" applyAlignment="1">
      <alignment horizontal="right"/>
    </xf>
    <xf numFmtId="3" fontId="6" fillId="4" borderId="23" xfId="0" applyNumberFormat="1" applyFont="1" applyFill="1" applyBorder="1" applyAlignment="1">
      <alignment horizontal="right"/>
    </xf>
    <xf numFmtId="3" fontId="7" fillId="5" borderId="24" xfId="0" applyNumberFormat="1" applyFont="1" applyFill="1" applyBorder="1" applyAlignment="1">
      <alignment horizontal="right"/>
    </xf>
    <xf numFmtId="3" fontId="16" fillId="5" borderId="24" xfId="0" applyNumberFormat="1" applyFont="1" applyFill="1" applyBorder="1" applyAlignment="1">
      <alignment horizontal="right"/>
    </xf>
    <xf numFmtId="3" fontId="12" fillId="5" borderId="24" xfId="0" applyNumberFormat="1" applyFont="1" applyFill="1" applyBorder="1" applyAlignment="1">
      <alignment horizontal="right"/>
    </xf>
    <xf numFmtId="3" fontId="6" fillId="29" borderId="58" xfId="0" applyNumberFormat="1" applyFont="1" applyFill="1" applyBorder="1" applyAlignment="1">
      <alignment horizontal="right"/>
    </xf>
    <xf numFmtId="3" fontId="6" fillId="11" borderId="24" xfId="0" applyNumberFormat="1" applyFont="1" applyFill="1" applyBorder="1" applyAlignment="1">
      <alignment horizontal="right"/>
    </xf>
    <xf numFmtId="3" fontId="7" fillId="12" borderId="24" xfId="0" applyNumberFormat="1" applyFont="1" applyFill="1" applyBorder="1" applyAlignment="1">
      <alignment horizontal="right"/>
    </xf>
    <xf numFmtId="3" fontId="7" fillId="12" borderId="71" xfId="0" applyNumberFormat="1" applyFont="1" applyFill="1" applyBorder="1" applyAlignment="1">
      <alignment horizontal="right"/>
    </xf>
    <xf numFmtId="3" fontId="6" fillId="28" borderId="28" xfId="0" applyNumberFormat="1" applyFont="1" applyFill="1" applyBorder="1" applyAlignment="1">
      <alignment horizontal="center" vertical="center"/>
    </xf>
    <xf numFmtId="3" fontId="6" fillId="28" borderId="30" xfId="0" applyNumberFormat="1" applyFont="1" applyFill="1" applyBorder="1" applyAlignment="1">
      <alignment horizontal="center" vertical="center"/>
    </xf>
    <xf numFmtId="0" fontId="14" fillId="35" borderId="77" xfId="0" applyFont="1" applyFill="1" applyBorder="1"/>
    <xf numFmtId="0" fontId="14" fillId="35" borderId="78" xfId="0" applyFont="1" applyFill="1" applyBorder="1" applyAlignment="1">
      <alignment horizontal="left" vertical="center" wrapText="1"/>
    </xf>
    <xf numFmtId="0" fontId="14" fillId="35" borderId="79" xfId="0" applyFont="1" applyFill="1" applyBorder="1" applyAlignment="1">
      <alignment horizontal="left" vertical="center" wrapText="1"/>
    </xf>
    <xf numFmtId="0" fontId="6" fillId="27" borderId="78" xfId="0" applyFont="1" applyFill="1" applyBorder="1" applyAlignment="1">
      <alignment horizontal="center" vertical="center"/>
    </xf>
    <xf numFmtId="0" fontId="6" fillId="27" borderId="80" xfId="0" applyFont="1" applyFill="1" applyBorder="1" applyAlignment="1">
      <alignment horizontal="center" vertical="center"/>
    </xf>
    <xf numFmtId="0" fontId="6" fillId="27" borderId="79" xfId="0" applyFont="1" applyFill="1" applyBorder="1" applyAlignment="1">
      <alignment horizontal="center" vertical="center"/>
    </xf>
    <xf numFmtId="168" fontId="0" fillId="27" borderId="77" xfId="0" applyNumberFormat="1" applyFill="1" applyBorder="1" applyAlignment="1"/>
    <xf numFmtId="0" fontId="0" fillId="27" borderId="77" xfId="0" applyFill="1" applyBorder="1" applyAlignment="1">
      <alignment horizontal="center"/>
    </xf>
    <xf numFmtId="168" fontId="28" fillId="27" borderId="78" xfId="0" applyNumberFormat="1" applyFont="1" applyFill="1" applyBorder="1" applyAlignment="1">
      <alignment horizontal="center" vertical="center" wrapText="1"/>
    </xf>
    <xf numFmtId="168" fontId="28" fillId="27" borderId="79" xfId="0" applyNumberFormat="1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20" fillId="0" borderId="2" xfId="0" applyFont="1" applyBorder="1"/>
    <xf numFmtId="0" fontId="20" fillId="0" borderId="3" xfId="0" applyFont="1" applyBorder="1"/>
    <xf numFmtId="0" fontId="20" fillId="0" borderId="29" xfId="0" applyFont="1" applyFill="1" applyBorder="1" applyAlignment="1">
      <alignment horizontal="center" vertical="center" wrapText="1"/>
    </xf>
    <xf numFmtId="0" fontId="20" fillId="36" borderId="77" xfId="0" applyFont="1" applyFill="1" applyBorder="1" applyAlignment="1">
      <alignment horizontal="center" vertical="center" wrapText="1"/>
    </xf>
    <xf numFmtId="168" fontId="27" fillId="30" borderId="77" xfId="0" applyNumberFormat="1" applyFont="1" applyFill="1" applyBorder="1"/>
    <xf numFmtId="168" fontId="29" fillId="32" borderId="80" xfId="0" applyNumberFormat="1" applyFont="1" applyFill="1" applyBorder="1"/>
    <xf numFmtId="168" fontId="29" fillId="31" borderId="80" xfId="0" applyNumberFormat="1" applyFont="1" applyFill="1" applyBorder="1"/>
    <xf numFmtId="168" fontId="29" fillId="31" borderId="79" xfId="0" applyNumberFormat="1" applyFont="1" applyFill="1" applyBorder="1"/>
    <xf numFmtId="0" fontId="26" fillId="0" borderId="78" xfId="0" applyFont="1" applyBorder="1" applyAlignment="1">
      <alignment horizontal="left" vertical="top" wrapText="1"/>
    </xf>
    <xf numFmtId="0" fontId="26" fillId="0" borderId="80" xfId="0" applyFont="1" applyBorder="1" applyAlignment="1">
      <alignment horizontal="left" vertical="top" wrapText="1"/>
    </xf>
    <xf numFmtId="0" fontId="26" fillId="0" borderId="79" xfId="0" applyFont="1" applyBorder="1" applyAlignment="1">
      <alignment horizontal="left" vertical="top" wrapText="1"/>
    </xf>
  </cellXfs>
  <cellStyles count="3">
    <cellStyle name="Prozent" xfId="2" builtinId="5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BAE5DC-19DF-4624-9093-2DD4C4871CEB}">
  <sheetPr>
    <tabColor theme="4"/>
    <pageSetUpPr fitToPage="1"/>
  </sheetPr>
  <dimension ref="A1:S994"/>
  <sheetViews>
    <sheetView tabSelected="1" zoomScaleNormal="100" workbookViewId="0">
      <selection activeCell="O25" sqref="O25"/>
    </sheetView>
  </sheetViews>
  <sheetFormatPr baseColWidth="10" defaultColWidth="14.42578125" defaultRowHeight="15" customHeight="1" x14ac:dyDescent="0.25"/>
  <cols>
    <col min="1" max="1" width="53.28515625" customWidth="1"/>
    <col min="2" max="2" width="8.7109375" customWidth="1"/>
    <col min="3" max="3" width="14.7109375" customWidth="1"/>
    <col min="4" max="4" width="8" customWidth="1"/>
    <col min="5" max="5" width="10.5703125" style="46" customWidth="1"/>
    <col min="6" max="6" width="16" customWidth="1"/>
    <col min="7" max="7" width="1.7109375" customWidth="1"/>
    <col min="8" max="8" width="22.140625" customWidth="1"/>
    <col min="9" max="9" width="1.85546875" customWidth="1"/>
    <col min="10" max="10" width="12.42578125" bestFit="1" customWidth="1"/>
    <col min="11" max="11" width="2" customWidth="1"/>
    <col min="12" max="12" width="25" customWidth="1"/>
    <col min="13" max="13" width="14.28515625" customWidth="1"/>
    <col min="14" max="14" width="2.140625" customWidth="1"/>
    <col min="15" max="15" width="48.42578125" customWidth="1"/>
    <col min="16" max="16" width="5.7109375" customWidth="1"/>
    <col min="17" max="17" width="10.7109375" customWidth="1"/>
    <col min="18" max="18" width="2.5703125" customWidth="1"/>
    <col min="19" max="19" width="11.42578125" customWidth="1"/>
    <col min="20" max="22" width="9.28515625" customWidth="1"/>
  </cols>
  <sheetData>
    <row r="1" spans="1:17" ht="30" customHeight="1" x14ac:dyDescent="0.25">
      <c r="A1" s="255" t="s">
        <v>69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  <c r="Q1" s="1"/>
    </row>
    <row r="2" spans="1:17" ht="8.25" customHeight="1" thickBot="1" x14ac:dyDescent="0.3">
      <c r="G2" s="2"/>
      <c r="H2" s="2"/>
      <c r="I2" s="2"/>
      <c r="K2" s="2"/>
      <c r="Q2" s="1"/>
    </row>
    <row r="3" spans="1:17" ht="46.5" customHeight="1" thickBot="1" x14ac:dyDescent="0.3">
      <c r="A3" s="280" t="s">
        <v>56</v>
      </c>
      <c r="B3" s="281"/>
      <c r="C3" s="281"/>
      <c r="D3" s="281"/>
      <c r="E3" s="281"/>
      <c r="F3" s="282"/>
      <c r="G3" s="3"/>
      <c r="H3" s="284" t="s">
        <v>66</v>
      </c>
      <c r="I3" s="3"/>
      <c r="J3" s="226" t="s">
        <v>63</v>
      </c>
      <c r="K3" s="3"/>
      <c r="L3" s="249" t="s">
        <v>0</v>
      </c>
      <c r="M3" s="250"/>
      <c r="O3" s="247" t="s">
        <v>98</v>
      </c>
      <c r="Q3" s="1"/>
    </row>
    <row r="4" spans="1:17" s="20" customFormat="1" ht="30.75" thickBot="1" x14ac:dyDescent="0.3">
      <c r="A4" s="21"/>
      <c r="B4" s="60" t="s">
        <v>57</v>
      </c>
      <c r="C4" s="34" t="s">
        <v>58</v>
      </c>
      <c r="D4" s="24" t="s">
        <v>8</v>
      </c>
      <c r="E4" s="154" t="s">
        <v>52</v>
      </c>
      <c r="F4" s="256" t="s">
        <v>18</v>
      </c>
      <c r="G4" s="22"/>
      <c r="H4" s="283"/>
      <c r="I4" s="22"/>
      <c r="J4"/>
      <c r="K4" s="22"/>
      <c r="O4" s="243"/>
      <c r="Q4" s="23"/>
    </row>
    <row r="5" spans="1:17" ht="15.75" thickBot="1" x14ac:dyDescent="0.3">
      <c r="A5" s="35" t="s">
        <v>70</v>
      </c>
      <c r="B5" s="259">
        <f>B6+B22+B23</f>
        <v>1300</v>
      </c>
      <c r="C5" s="36">
        <f>C6+C22+C23</f>
        <v>271834</v>
      </c>
      <c r="D5" s="37">
        <v>0.4</v>
      </c>
      <c r="E5" s="155">
        <v>0.12</v>
      </c>
      <c r="F5" s="257">
        <f>(ROUND(C5*(1-D5)*(1-E5),-1))</f>
        <v>143530</v>
      </c>
      <c r="G5" s="4"/>
      <c r="H5" s="258">
        <f>SUM(F5*$J$6*$J$11)</f>
        <v>143530</v>
      </c>
      <c r="I5" s="4"/>
      <c r="J5" s="227" t="s">
        <v>64</v>
      </c>
      <c r="K5" s="4"/>
      <c r="L5" s="140" t="s">
        <v>1</v>
      </c>
      <c r="M5" s="139"/>
      <c r="O5" s="227" t="s">
        <v>67</v>
      </c>
      <c r="Q5" s="1"/>
    </row>
    <row r="6" spans="1:17" ht="15" customHeight="1" x14ac:dyDescent="0.25">
      <c r="A6" s="166" t="s">
        <v>76</v>
      </c>
      <c r="B6" s="260">
        <f>SUM(B7:B21)</f>
        <v>1254</v>
      </c>
      <c r="C6" s="26">
        <f>SUM(C7:C21)</f>
        <v>263570</v>
      </c>
      <c r="D6" s="30">
        <v>0.4</v>
      </c>
      <c r="E6" s="156">
        <v>0.12</v>
      </c>
      <c r="F6" s="242">
        <f t="shared" ref="F6:F27" si="0">(ROUND(C6*(1-D6)*(1-E6),-1))</f>
        <v>139160</v>
      </c>
      <c r="G6" s="4"/>
      <c r="H6" s="233">
        <f t="shared" ref="H6:H27" si="1">SUM(F6*$J$6*$J$11)</f>
        <v>139160</v>
      </c>
      <c r="I6" s="4"/>
      <c r="J6" s="273">
        <v>1</v>
      </c>
      <c r="K6" s="4"/>
      <c r="L6" s="5" t="s">
        <v>2</v>
      </c>
      <c r="M6" s="6">
        <v>1</v>
      </c>
      <c r="O6" s="289" t="s">
        <v>68</v>
      </c>
      <c r="Q6" s="1"/>
    </row>
    <row r="7" spans="1:17" x14ac:dyDescent="0.25">
      <c r="A7" s="167" t="s">
        <v>77</v>
      </c>
      <c r="B7" s="261">
        <v>176</v>
      </c>
      <c r="C7" s="28">
        <v>27506</v>
      </c>
      <c r="D7" s="31">
        <v>0.1</v>
      </c>
      <c r="E7" s="157">
        <v>0.12</v>
      </c>
      <c r="F7" s="32">
        <f t="shared" si="0"/>
        <v>21780</v>
      </c>
      <c r="G7" s="7"/>
      <c r="H7" s="234">
        <f>SUM(F7*$J$6*$J$11)</f>
        <v>21780</v>
      </c>
      <c r="I7" s="7"/>
      <c r="J7" s="274"/>
      <c r="K7" s="7"/>
      <c r="L7" s="8" t="s">
        <v>3</v>
      </c>
      <c r="M7" s="9">
        <v>0.5</v>
      </c>
      <c r="O7" s="290"/>
      <c r="Q7" s="1"/>
    </row>
    <row r="8" spans="1:17" ht="15.75" thickBot="1" x14ac:dyDescent="0.3">
      <c r="A8" s="167" t="s">
        <v>78</v>
      </c>
      <c r="B8" s="261">
        <v>16</v>
      </c>
      <c r="C8" s="28">
        <v>1223</v>
      </c>
      <c r="D8" s="31">
        <f t="shared" ref="D8:D21" si="2">$D$7</f>
        <v>0.1</v>
      </c>
      <c r="E8" s="157">
        <v>0.12</v>
      </c>
      <c r="F8" s="32">
        <f t="shared" si="0"/>
        <v>970</v>
      </c>
      <c r="G8" s="7"/>
      <c r="H8" s="234">
        <f t="shared" si="1"/>
        <v>970</v>
      </c>
      <c r="I8" s="7"/>
      <c r="J8" s="275"/>
      <c r="K8" s="7"/>
      <c r="L8" s="10" t="s">
        <v>4</v>
      </c>
      <c r="M8" s="11">
        <v>0.75</v>
      </c>
      <c r="O8" s="290"/>
      <c r="P8" s="2"/>
      <c r="Q8" s="1"/>
    </row>
    <row r="9" spans="1:17" ht="15" customHeight="1" thickBot="1" x14ac:dyDescent="0.3">
      <c r="A9" s="168" t="s">
        <v>79</v>
      </c>
      <c r="B9" s="261">
        <v>25</v>
      </c>
      <c r="C9" s="28">
        <v>3328</v>
      </c>
      <c r="D9" s="31">
        <f t="shared" si="2"/>
        <v>0.1</v>
      </c>
      <c r="E9" s="157">
        <v>0.12</v>
      </c>
      <c r="F9" s="32">
        <f t="shared" si="0"/>
        <v>2640</v>
      </c>
      <c r="G9" s="7"/>
      <c r="H9" s="234">
        <f t="shared" si="1"/>
        <v>2640</v>
      </c>
      <c r="I9" s="7"/>
      <c r="J9" s="79"/>
      <c r="K9" s="7"/>
      <c r="L9" s="12"/>
      <c r="M9" s="13"/>
      <c r="O9" s="290"/>
      <c r="P9" s="2"/>
      <c r="Q9" s="1"/>
    </row>
    <row r="10" spans="1:17" ht="15.75" thickBot="1" x14ac:dyDescent="0.3">
      <c r="A10" s="168" t="s">
        <v>80</v>
      </c>
      <c r="B10" s="261">
        <v>114</v>
      </c>
      <c r="C10" s="28">
        <v>22373</v>
      </c>
      <c r="D10" s="31">
        <f t="shared" si="2"/>
        <v>0.1</v>
      </c>
      <c r="E10" s="157">
        <v>0.12</v>
      </c>
      <c r="F10" s="32">
        <f t="shared" si="0"/>
        <v>17720</v>
      </c>
      <c r="G10" s="7"/>
      <c r="H10" s="234">
        <f t="shared" si="1"/>
        <v>17720</v>
      </c>
      <c r="I10" s="7"/>
      <c r="J10" s="229" t="s">
        <v>65</v>
      </c>
      <c r="K10" s="7"/>
      <c r="L10" s="141" t="s">
        <v>5</v>
      </c>
      <c r="M10" s="139"/>
      <c r="O10" s="290"/>
      <c r="P10" s="2"/>
      <c r="Q10" s="1"/>
    </row>
    <row r="11" spans="1:17" x14ac:dyDescent="0.25">
      <c r="A11" s="168" t="s">
        <v>81</v>
      </c>
      <c r="B11" s="261">
        <v>4</v>
      </c>
      <c r="C11" s="28">
        <v>720</v>
      </c>
      <c r="D11" s="31">
        <f t="shared" si="2"/>
        <v>0.1</v>
      </c>
      <c r="E11" s="157">
        <v>0.12</v>
      </c>
      <c r="F11" s="32">
        <f t="shared" si="0"/>
        <v>570</v>
      </c>
      <c r="G11" s="7"/>
      <c r="H11" s="234">
        <f t="shared" si="1"/>
        <v>570</v>
      </c>
      <c r="I11" s="7"/>
      <c r="J11" s="273">
        <v>1</v>
      </c>
      <c r="K11" s="7"/>
      <c r="L11" s="14" t="s">
        <v>6</v>
      </c>
      <c r="M11" s="15">
        <v>0.8</v>
      </c>
      <c r="O11" s="290"/>
      <c r="P11" s="2"/>
      <c r="Q11" s="1"/>
    </row>
    <row r="12" spans="1:17" x14ac:dyDescent="0.25">
      <c r="A12" s="168" t="s">
        <v>82</v>
      </c>
      <c r="B12" s="261">
        <v>12</v>
      </c>
      <c r="C12" s="28">
        <v>1200</v>
      </c>
      <c r="D12" s="31">
        <f t="shared" si="2"/>
        <v>0.1</v>
      </c>
      <c r="E12" s="157">
        <v>0.12</v>
      </c>
      <c r="F12" s="32">
        <f t="shared" si="0"/>
        <v>950</v>
      </c>
      <c r="G12" s="7"/>
      <c r="H12" s="234">
        <f t="shared" si="1"/>
        <v>950</v>
      </c>
      <c r="I12" s="7"/>
      <c r="J12" s="274"/>
      <c r="K12" s="7"/>
      <c r="L12" s="16" t="s">
        <v>7</v>
      </c>
      <c r="M12" s="17">
        <v>0.9</v>
      </c>
      <c r="O12" s="290"/>
      <c r="P12" s="2"/>
      <c r="Q12" s="1"/>
    </row>
    <row r="13" spans="1:17" ht="15.75" thickBot="1" x14ac:dyDescent="0.3">
      <c r="A13" s="168" t="s">
        <v>83</v>
      </c>
      <c r="B13" s="261">
        <v>42</v>
      </c>
      <c r="C13" s="28">
        <v>7772</v>
      </c>
      <c r="D13" s="31">
        <f t="shared" si="2"/>
        <v>0.1</v>
      </c>
      <c r="E13" s="157">
        <v>0.12</v>
      </c>
      <c r="F13" s="32">
        <f t="shared" si="0"/>
        <v>6160</v>
      </c>
      <c r="G13" s="7"/>
      <c r="H13" s="234">
        <f t="shared" si="1"/>
        <v>6160</v>
      </c>
      <c r="I13" s="7"/>
      <c r="J13" s="275"/>
      <c r="K13" s="7"/>
      <c r="L13" s="18" t="s">
        <v>17</v>
      </c>
      <c r="M13" s="19">
        <v>1</v>
      </c>
      <c r="O13" s="290"/>
      <c r="P13" s="2"/>
      <c r="Q13" s="1"/>
    </row>
    <row r="14" spans="1:17" s="50" customFormat="1" x14ac:dyDescent="0.25">
      <c r="A14" s="169" t="s">
        <v>84</v>
      </c>
      <c r="B14" s="262">
        <v>114</v>
      </c>
      <c r="C14" s="52">
        <v>26482</v>
      </c>
      <c r="D14" s="53">
        <f t="shared" si="2"/>
        <v>0.1</v>
      </c>
      <c r="E14" s="158">
        <v>0.12</v>
      </c>
      <c r="F14" s="54">
        <f t="shared" si="0"/>
        <v>20970</v>
      </c>
      <c r="G14" s="55"/>
      <c r="H14" s="234">
        <f t="shared" si="1"/>
        <v>20970</v>
      </c>
      <c r="I14" s="55"/>
      <c r="J14" s="228"/>
      <c r="K14" s="55"/>
      <c r="L14" s="56"/>
      <c r="M14" s="57"/>
      <c r="O14" s="290"/>
      <c r="P14" s="58"/>
      <c r="Q14" s="59"/>
    </row>
    <row r="15" spans="1:17" x14ac:dyDescent="0.25">
      <c r="A15" s="168" t="s">
        <v>85</v>
      </c>
      <c r="B15" s="263">
        <v>190</v>
      </c>
      <c r="C15" s="29">
        <v>44598</v>
      </c>
      <c r="D15" s="31">
        <f t="shared" si="2"/>
        <v>0.1</v>
      </c>
      <c r="E15" s="157">
        <v>0.12</v>
      </c>
      <c r="F15" s="33">
        <f t="shared" si="0"/>
        <v>35320</v>
      </c>
      <c r="G15" s="7"/>
      <c r="H15" s="234">
        <f t="shared" si="1"/>
        <v>35320</v>
      </c>
      <c r="I15" s="7"/>
      <c r="J15" s="230"/>
      <c r="K15" s="7"/>
      <c r="O15" s="290"/>
      <c r="P15" s="2"/>
      <c r="Q15" s="1"/>
    </row>
    <row r="16" spans="1:17" x14ac:dyDescent="0.25">
      <c r="A16" s="168" t="s">
        <v>86</v>
      </c>
      <c r="B16" s="261">
        <v>42</v>
      </c>
      <c r="C16" s="28">
        <v>7354</v>
      </c>
      <c r="D16" s="31">
        <f t="shared" si="2"/>
        <v>0.1</v>
      </c>
      <c r="E16" s="157">
        <v>0.12</v>
      </c>
      <c r="F16" s="32">
        <f t="shared" si="0"/>
        <v>5820</v>
      </c>
      <c r="G16" s="7"/>
      <c r="H16" s="234">
        <f t="shared" si="1"/>
        <v>5820</v>
      </c>
      <c r="I16" s="7"/>
      <c r="J16" s="228"/>
      <c r="K16" s="7"/>
      <c r="L16" s="49"/>
      <c r="M16" s="49"/>
      <c r="O16" s="290"/>
      <c r="P16" s="2"/>
      <c r="Q16" s="1"/>
    </row>
    <row r="17" spans="1:19" x14ac:dyDescent="0.25">
      <c r="A17" s="168" t="s">
        <v>87</v>
      </c>
      <c r="B17" s="261">
        <v>188</v>
      </c>
      <c r="C17" s="28">
        <v>46006</v>
      </c>
      <c r="D17" s="31">
        <f t="shared" si="2"/>
        <v>0.1</v>
      </c>
      <c r="E17" s="157">
        <v>0.12</v>
      </c>
      <c r="F17" s="32">
        <f t="shared" si="0"/>
        <v>36440</v>
      </c>
      <c r="G17" s="7"/>
      <c r="H17" s="234">
        <f t="shared" si="1"/>
        <v>36440</v>
      </c>
      <c r="I17" s="7"/>
      <c r="J17" s="79"/>
      <c r="K17" s="7"/>
      <c r="L17" s="44"/>
      <c r="M17" s="45"/>
      <c r="O17" s="290"/>
      <c r="P17" s="2"/>
      <c r="Q17" s="1"/>
    </row>
    <row r="18" spans="1:19" x14ac:dyDescent="0.25">
      <c r="A18" s="169" t="s">
        <v>88</v>
      </c>
      <c r="B18" s="261">
        <v>19</v>
      </c>
      <c r="C18" s="28">
        <v>1467</v>
      </c>
      <c r="D18" s="31">
        <f t="shared" si="2"/>
        <v>0.1</v>
      </c>
      <c r="E18" s="157">
        <v>0.12</v>
      </c>
      <c r="F18" s="32">
        <f t="shared" si="0"/>
        <v>1160</v>
      </c>
      <c r="G18" s="7"/>
      <c r="H18" s="234">
        <f t="shared" si="1"/>
        <v>1160</v>
      </c>
      <c r="I18" s="7"/>
      <c r="J18" s="228"/>
      <c r="K18" s="7"/>
      <c r="L18" s="44"/>
      <c r="M18" s="45"/>
      <c r="O18" s="290"/>
      <c r="P18" s="2"/>
      <c r="Q18" s="1"/>
    </row>
    <row r="19" spans="1:19" x14ac:dyDescent="0.25">
      <c r="A19" s="168" t="s">
        <v>89</v>
      </c>
      <c r="B19" s="261">
        <v>132</v>
      </c>
      <c r="C19" s="28">
        <v>29679</v>
      </c>
      <c r="D19" s="31">
        <f t="shared" si="2"/>
        <v>0.1</v>
      </c>
      <c r="E19" s="157">
        <v>0.12</v>
      </c>
      <c r="F19" s="32">
        <f t="shared" si="0"/>
        <v>23510</v>
      </c>
      <c r="G19" s="7"/>
      <c r="H19" s="234">
        <f t="shared" si="1"/>
        <v>23510</v>
      </c>
      <c r="I19" s="7"/>
      <c r="J19" s="228"/>
      <c r="K19" s="7"/>
      <c r="L19" s="44"/>
      <c r="M19" s="46"/>
      <c r="O19" s="290"/>
      <c r="P19" s="2"/>
      <c r="Q19" s="1"/>
    </row>
    <row r="20" spans="1:19" x14ac:dyDescent="0.25">
      <c r="A20" s="168" t="s">
        <v>90</v>
      </c>
      <c r="B20" s="261">
        <v>136</v>
      </c>
      <c r="C20" s="28">
        <v>33870</v>
      </c>
      <c r="D20" s="31">
        <f t="shared" si="2"/>
        <v>0.1</v>
      </c>
      <c r="E20" s="157">
        <v>0.12</v>
      </c>
      <c r="F20" s="32">
        <f t="shared" si="0"/>
        <v>26830</v>
      </c>
      <c r="G20" s="7"/>
      <c r="H20" s="234">
        <f t="shared" si="1"/>
        <v>26830</v>
      </c>
      <c r="I20" s="7"/>
      <c r="J20" s="240"/>
      <c r="K20" s="7"/>
      <c r="L20" s="44"/>
      <c r="M20" s="47"/>
      <c r="O20" s="290"/>
      <c r="P20" s="2"/>
      <c r="Q20" s="1"/>
    </row>
    <row r="21" spans="1:19" ht="15.75" thickBot="1" x14ac:dyDescent="0.3">
      <c r="A21" s="168" t="s">
        <v>91</v>
      </c>
      <c r="B21" s="261">
        <v>44</v>
      </c>
      <c r="C21" s="28">
        <v>9992</v>
      </c>
      <c r="D21" s="31">
        <f t="shared" si="2"/>
        <v>0.1</v>
      </c>
      <c r="E21" s="157">
        <v>0.12</v>
      </c>
      <c r="F21" s="32">
        <f t="shared" si="0"/>
        <v>7910</v>
      </c>
      <c r="G21" s="7"/>
      <c r="H21" s="234">
        <f t="shared" si="1"/>
        <v>7910</v>
      </c>
      <c r="I21" s="7"/>
      <c r="J21" s="240"/>
      <c r="K21" s="7"/>
      <c r="M21" s="46"/>
      <c r="O21" s="291"/>
      <c r="P21" s="2"/>
      <c r="Q21" s="1"/>
    </row>
    <row r="22" spans="1:19" ht="15.75" customHeight="1" thickBot="1" x14ac:dyDescent="0.3">
      <c r="A22" s="235" t="s">
        <v>92</v>
      </c>
      <c r="B22" s="264">
        <v>17</v>
      </c>
      <c r="C22" s="236">
        <v>4402</v>
      </c>
      <c r="D22" s="237">
        <v>0.1</v>
      </c>
      <c r="E22" s="238">
        <v>0.12</v>
      </c>
      <c r="F22" s="239">
        <f t="shared" si="0"/>
        <v>3490</v>
      </c>
      <c r="G22" s="4"/>
      <c r="H22" s="285">
        <f t="shared" si="1"/>
        <v>3490</v>
      </c>
      <c r="I22" s="4"/>
      <c r="J22" s="240"/>
      <c r="K22" s="4"/>
      <c r="L22" s="48"/>
      <c r="M22" s="2"/>
      <c r="O22" s="248"/>
      <c r="Q22" s="1"/>
    </row>
    <row r="23" spans="1:19" ht="15" customHeight="1" x14ac:dyDescent="0.25">
      <c r="A23" s="61" t="s">
        <v>93</v>
      </c>
      <c r="B23" s="265">
        <f>SUM(B24:B27)</f>
        <v>29</v>
      </c>
      <c r="C23" s="63">
        <f>SUM(C24:C27)</f>
        <v>3862</v>
      </c>
      <c r="D23" s="222">
        <v>0.2</v>
      </c>
      <c r="E23" s="223">
        <v>0.12</v>
      </c>
      <c r="F23" s="224">
        <f t="shared" si="0"/>
        <v>2720</v>
      </c>
      <c r="G23" s="7"/>
      <c r="H23" s="286">
        <f t="shared" si="1"/>
        <v>2720</v>
      </c>
      <c r="I23" s="7"/>
      <c r="J23" s="240"/>
      <c r="K23" s="7"/>
      <c r="L23" s="2"/>
      <c r="M23" s="2"/>
      <c r="O23" s="244"/>
      <c r="Q23" s="1"/>
    </row>
    <row r="24" spans="1:19" ht="15" customHeight="1" x14ac:dyDescent="0.25">
      <c r="A24" s="64" t="s">
        <v>94</v>
      </c>
      <c r="B24" s="266">
        <v>6</v>
      </c>
      <c r="C24" s="65">
        <v>727</v>
      </c>
      <c r="D24" s="66">
        <f t="shared" ref="D24:D27" si="3">$D$7</f>
        <v>0.1</v>
      </c>
      <c r="E24" s="159">
        <v>0.12</v>
      </c>
      <c r="F24" s="67">
        <f t="shared" si="0"/>
        <v>580</v>
      </c>
      <c r="G24" s="7"/>
      <c r="H24" s="287">
        <f t="shared" si="1"/>
        <v>580</v>
      </c>
      <c r="I24" s="7"/>
      <c r="J24" s="240"/>
      <c r="K24" s="7"/>
      <c r="L24" s="2"/>
      <c r="M24" s="2"/>
      <c r="O24" s="244"/>
      <c r="Q24" s="1"/>
      <c r="S24" s="1"/>
    </row>
    <row r="25" spans="1:19" ht="15.75" customHeight="1" x14ac:dyDescent="0.25">
      <c r="A25" s="64" t="s">
        <v>95</v>
      </c>
      <c r="B25" s="266">
        <v>4</v>
      </c>
      <c r="C25" s="65">
        <v>911</v>
      </c>
      <c r="D25" s="66">
        <f t="shared" si="3"/>
        <v>0.1</v>
      </c>
      <c r="E25" s="159">
        <v>0.12</v>
      </c>
      <c r="F25" s="67">
        <f t="shared" si="0"/>
        <v>720</v>
      </c>
      <c r="G25" s="7"/>
      <c r="H25" s="287">
        <f t="shared" si="1"/>
        <v>720</v>
      </c>
      <c r="I25" s="7"/>
      <c r="J25" s="240"/>
      <c r="K25" s="7"/>
      <c r="L25" s="2"/>
      <c r="M25" s="2"/>
      <c r="O25" s="244"/>
      <c r="Q25" s="1"/>
    </row>
    <row r="26" spans="1:19" ht="15.75" customHeight="1" x14ac:dyDescent="0.25">
      <c r="A26" s="64" t="s">
        <v>96</v>
      </c>
      <c r="B26" s="266">
        <v>6</v>
      </c>
      <c r="C26" s="65">
        <v>529</v>
      </c>
      <c r="D26" s="160">
        <f t="shared" si="3"/>
        <v>0.1</v>
      </c>
      <c r="E26" s="161">
        <v>0.12</v>
      </c>
      <c r="F26" s="67">
        <f t="shared" si="0"/>
        <v>420</v>
      </c>
      <c r="G26" s="7"/>
      <c r="H26" s="287">
        <f t="shared" si="1"/>
        <v>420</v>
      </c>
      <c r="I26" s="7"/>
      <c r="J26" s="240"/>
      <c r="K26" s="7"/>
      <c r="O26" s="244"/>
      <c r="Q26" s="1"/>
    </row>
    <row r="27" spans="1:19" ht="15.75" customHeight="1" thickBot="1" x14ac:dyDescent="0.3">
      <c r="A27" s="93" t="s">
        <v>97</v>
      </c>
      <c r="B27" s="267">
        <v>13</v>
      </c>
      <c r="C27" s="162">
        <v>1695</v>
      </c>
      <c r="D27" s="163">
        <f t="shared" si="3"/>
        <v>0.1</v>
      </c>
      <c r="E27" s="164">
        <v>0.12</v>
      </c>
      <c r="F27" s="165">
        <f t="shared" si="0"/>
        <v>1340</v>
      </c>
      <c r="G27" s="7"/>
      <c r="H27" s="288">
        <f t="shared" si="1"/>
        <v>1340</v>
      </c>
      <c r="I27" s="7"/>
      <c r="J27" s="240"/>
      <c r="K27" s="7"/>
      <c r="L27" s="2"/>
      <c r="M27" s="2"/>
      <c r="O27" s="244"/>
      <c r="Q27" s="1"/>
    </row>
    <row r="28" spans="1:19" ht="15.75" customHeight="1" x14ac:dyDescent="0.25">
      <c r="G28" s="2"/>
      <c r="H28" s="2"/>
      <c r="I28" s="2"/>
      <c r="J28" s="241"/>
      <c r="K28" s="2"/>
      <c r="O28" s="244"/>
      <c r="Q28" s="1"/>
    </row>
    <row r="29" spans="1:19" ht="15.75" customHeight="1" x14ac:dyDescent="0.25">
      <c r="A29" s="225"/>
      <c r="G29" s="2"/>
      <c r="H29" s="2"/>
      <c r="I29" s="2"/>
      <c r="K29" s="2"/>
      <c r="O29" s="244"/>
      <c r="Q29" s="1"/>
    </row>
    <row r="30" spans="1:19" ht="15.75" customHeight="1" x14ac:dyDescent="0.25">
      <c r="G30" s="2"/>
      <c r="H30" s="2"/>
      <c r="I30" s="2"/>
      <c r="J30" s="50"/>
      <c r="K30" s="2"/>
      <c r="O30" s="245"/>
      <c r="Q30" s="1"/>
    </row>
    <row r="31" spans="1:19" ht="15.75" customHeight="1" x14ac:dyDescent="0.25">
      <c r="G31" s="2"/>
      <c r="H31" s="2"/>
      <c r="I31" s="2"/>
      <c r="J31" s="50"/>
      <c r="K31" s="2"/>
      <c r="O31" s="245"/>
      <c r="Q31" s="1"/>
    </row>
    <row r="32" spans="1:19" ht="15.75" customHeight="1" x14ac:dyDescent="0.25">
      <c r="G32" s="2"/>
      <c r="H32" s="2"/>
      <c r="I32" s="2"/>
      <c r="K32" s="2"/>
      <c r="O32" s="244"/>
      <c r="Q32" s="1"/>
    </row>
    <row r="33" spans="7:17" ht="15.75" customHeight="1" x14ac:dyDescent="0.25">
      <c r="G33" s="2"/>
      <c r="H33" s="2"/>
      <c r="I33" s="2"/>
      <c r="J33" s="231"/>
      <c r="K33" s="2"/>
      <c r="O33" s="244"/>
      <c r="Q33" s="1"/>
    </row>
    <row r="34" spans="7:17" ht="15.75" customHeight="1" x14ac:dyDescent="0.25">
      <c r="G34" s="2"/>
      <c r="H34" s="2"/>
      <c r="I34" s="2"/>
      <c r="J34" s="231"/>
      <c r="K34" s="2"/>
      <c r="O34" s="244"/>
      <c r="Q34" s="1"/>
    </row>
    <row r="35" spans="7:17" ht="15.75" customHeight="1" x14ac:dyDescent="0.25">
      <c r="G35" s="2"/>
      <c r="H35" s="2"/>
      <c r="I35" s="2"/>
      <c r="J35" s="50"/>
      <c r="K35" s="2"/>
      <c r="O35" s="246"/>
      <c r="Q35" s="1"/>
    </row>
    <row r="36" spans="7:17" ht="15.75" customHeight="1" x14ac:dyDescent="0.25">
      <c r="G36" s="2"/>
      <c r="H36" s="2"/>
      <c r="I36" s="2"/>
      <c r="K36" s="2"/>
      <c r="Q36" s="1"/>
    </row>
    <row r="37" spans="7:17" ht="15.75" customHeight="1" x14ac:dyDescent="0.25">
      <c r="G37" s="2"/>
      <c r="H37" s="2"/>
      <c r="I37" s="2"/>
      <c r="K37" s="2"/>
      <c r="Q37" s="1"/>
    </row>
    <row r="38" spans="7:17" ht="15.75" customHeight="1" x14ac:dyDescent="0.25">
      <c r="G38" s="2"/>
      <c r="H38" s="2"/>
      <c r="I38" s="2"/>
      <c r="J38" s="50"/>
      <c r="K38" s="2"/>
      <c r="O38" s="50"/>
      <c r="Q38" s="1"/>
    </row>
    <row r="39" spans="7:17" ht="15.75" customHeight="1" x14ac:dyDescent="0.25">
      <c r="G39" s="2"/>
      <c r="H39" s="2"/>
      <c r="I39" s="2"/>
      <c r="K39" s="2"/>
      <c r="Q39" s="1"/>
    </row>
    <row r="40" spans="7:17" ht="15.75" customHeight="1" x14ac:dyDescent="0.25">
      <c r="G40" s="2"/>
      <c r="H40" s="2"/>
      <c r="I40" s="2"/>
      <c r="J40" s="50"/>
      <c r="K40" s="2"/>
      <c r="O40" s="50"/>
      <c r="Q40" s="1"/>
    </row>
    <row r="41" spans="7:17" ht="15.75" customHeight="1" x14ac:dyDescent="0.25">
      <c r="G41" s="2"/>
      <c r="H41" s="2"/>
      <c r="I41" s="2"/>
      <c r="J41" s="50"/>
      <c r="K41" s="2"/>
      <c r="O41" s="50"/>
      <c r="Q41" s="1"/>
    </row>
    <row r="42" spans="7:17" ht="15.75" customHeight="1" x14ac:dyDescent="0.25">
      <c r="G42" s="2"/>
      <c r="H42" s="2"/>
      <c r="I42" s="2"/>
      <c r="K42" s="2"/>
      <c r="Q42" s="1"/>
    </row>
    <row r="43" spans="7:17" ht="15.75" customHeight="1" x14ac:dyDescent="0.25">
      <c r="G43" s="2"/>
      <c r="H43" s="2"/>
      <c r="I43" s="2"/>
      <c r="J43" s="231"/>
      <c r="K43" s="2"/>
      <c r="O43" s="231"/>
      <c r="Q43" s="1"/>
    </row>
    <row r="44" spans="7:17" ht="15.75" customHeight="1" x14ac:dyDescent="0.25">
      <c r="G44" s="2"/>
      <c r="H44" s="2"/>
      <c r="I44" s="2"/>
      <c r="K44" s="2"/>
      <c r="Q44" s="1"/>
    </row>
    <row r="45" spans="7:17" ht="15.75" customHeight="1" x14ac:dyDescent="0.25">
      <c r="G45" s="2"/>
      <c r="H45" s="2"/>
      <c r="I45" s="2"/>
      <c r="K45" s="2"/>
      <c r="Q45" s="1"/>
    </row>
    <row r="46" spans="7:17" ht="15.75" customHeight="1" x14ac:dyDescent="0.25">
      <c r="G46" s="2"/>
      <c r="H46" s="2"/>
      <c r="I46" s="2"/>
      <c r="J46" s="232"/>
      <c r="K46" s="2"/>
      <c r="O46" s="232"/>
      <c r="Q46" s="1"/>
    </row>
    <row r="47" spans="7:17" ht="15.75" customHeight="1" x14ac:dyDescent="0.25">
      <c r="G47" s="2"/>
      <c r="H47" s="2"/>
      <c r="I47" s="2"/>
      <c r="K47" s="2"/>
      <c r="Q47" s="1"/>
    </row>
    <row r="48" spans="7:17" ht="15.75" customHeight="1" x14ac:dyDescent="0.25">
      <c r="G48" s="2"/>
      <c r="H48" s="2"/>
      <c r="I48" s="2"/>
      <c r="K48" s="2"/>
      <c r="Q48" s="1"/>
    </row>
    <row r="49" spans="7:17" ht="15.75" customHeight="1" x14ac:dyDescent="0.25">
      <c r="G49" s="2"/>
      <c r="H49" s="2"/>
      <c r="I49" s="2"/>
      <c r="K49" s="2"/>
      <c r="Q49" s="1"/>
    </row>
    <row r="50" spans="7:17" ht="15.75" customHeight="1" x14ac:dyDescent="0.25">
      <c r="G50" s="2"/>
      <c r="H50" s="2"/>
      <c r="I50" s="2"/>
      <c r="K50" s="2"/>
      <c r="Q50" s="1"/>
    </row>
    <row r="51" spans="7:17" ht="15.75" customHeight="1" x14ac:dyDescent="0.25">
      <c r="G51" s="2"/>
      <c r="H51" s="2"/>
      <c r="I51" s="2"/>
      <c r="K51" s="2"/>
      <c r="Q51" s="1"/>
    </row>
    <row r="52" spans="7:17" ht="15.75" customHeight="1" x14ac:dyDescent="0.25">
      <c r="G52" s="2"/>
      <c r="H52" s="2"/>
      <c r="I52" s="2"/>
      <c r="K52" s="2"/>
      <c r="Q52" s="1"/>
    </row>
    <row r="53" spans="7:17" ht="15.75" customHeight="1" x14ac:dyDescent="0.25">
      <c r="G53" s="2"/>
      <c r="H53" s="2"/>
      <c r="I53" s="2"/>
      <c r="K53" s="2"/>
      <c r="Q53" s="1"/>
    </row>
    <row r="54" spans="7:17" ht="15.75" customHeight="1" x14ac:dyDescent="0.25">
      <c r="G54" s="2"/>
      <c r="H54" s="2"/>
      <c r="I54" s="2"/>
      <c r="K54" s="2"/>
      <c r="Q54" s="1"/>
    </row>
    <row r="55" spans="7:17" ht="15.75" customHeight="1" x14ac:dyDescent="0.25">
      <c r="G55" s="2"/>
      <c r="H55" s="2"/>
      <c r="I55" s="2"/>
      <c r="K55" s="2"/>
      <c r="Q55" s="1"/>
    </row>
    <row r="56" spans="7:17" ht="15.75" customHeight="1" x14ac:dyDescent="0.25">
      <c r="G56" s="2"/>
      <c r="H56" s="2"/>
      <c r="I56" s="2"/>
      <c r="K56" s="2"/>
      <c r="Q56" s="1"/>
    </row>
    <row r="57" spans="7:17" ht="15.75" customHeight="1" x14ac:dyDescent="0.25">
      <c r="G57" s="2"/>
      <c r="H57" s="2"/>
      <c r="I57" s="2"/>
      <c r="K57" s="2"/>
      <c r="Q57" s="1"/>
    </row>
    <row r="58" spans="7:17" ht="15.75" customHeight="1" x14ac:dyDescent="0.25">
      <c r="G58" s="2"/>
      <c r="H58" s="2"/>
      <c r="I58" s="2"/>
      <c r="K58" s="2"/>
      <c r="Q58" s="1"/>
    </row>
    <row r="59" spans="7:17" ht="15.75" customHeight="1" x14ac:dyDescent="0.25">
      <c r="G59" s="2"/>
      <c r="H59" s="2"/>
      <c r="I59" s="2"/>
      <c r="K59" s="2"/>
      <c r="Q59" s="1"/>
    </row>
    <row r="60" spans="7:17" ht="15.75" customHeight="1" x14ac:dyDescent="0.25">
      <c r="G60" s="2"/>
      <c r="H60" s="2"/>
      <c r="I60" s="2"/>
      <c r="K60" s="2"/>
      <c r="Q60" s="1"/>
    </row>
    <row r="61" spans="7:17" ht="15.75" customHeight="1" x14ac:dyDescent="0.25">
      <c r="G61" s="2"/>
      <c r="H61" s="2"/>
      <c r="I61" s="2"/>
      <c r="K61" s="2"/>
      <c r="Q61" s="1"/>
    </row>
    <row r="62" spans="7:17" ht="15.75" customHeight="1" x14ac:dyDescent="0.25">
      <c r="G62" s="2"/>
      <c r="H62" s="2"/>
      <c r="I62" s="2"/>
      <c r="K62" s="2"/>
      <c r="Q62" s="1"/>
    </row>
    <row r="63" spans="7:17" ht="15.75" customHeight="1" x14ac:dyDescent="0.25">
      <c r="G63" s="2"/>
      <c r="H63" s="2"/>
      <c r="I63" s="2"/>
      <c r="K63" s="2"/>
      <c r="Q63" s="1"/>
    </row>
    <row r="64" spans="7:17" ht="15.75" customHeight="1" x14ac:dyDescent="0.25">
      <c r="G64" s="2"/>
      <c r="H64" s="2"/>
      <c r="I64" s="2"/>
      <c r="K64" s="2"/>
      <c r="Q64" s="1"/>
    </row>
    <row r="65" spans="7:17" ht="15.75" customHeight="1" x14ac:dyDescent="0.25">
      <c r="G65" s="2"/>
      <c r="H65" s="2"/>
      <c r="I65" s="2"/>
      <c r="K65" s="2"/>
      <c r="Q65" s="1"/>
    </row>
    <row r="66" spans="7:17" ht="15.75" customHeight="1" x14ac:dyDescent="0.25">
      <c r="G66" s="2"/>
      <c r="H66" s="2"/>
      <c r="I66" s="2"/>
      <c r="K66" s="2"/>
      <c r="Q66" s="1"/>
    </row>
    <row r="67" spans="7:17" ht="15.75" customHeight="1" x14ac:dyDescent="0.25">
      <c r="G67" s="2"/>
      <c r="H67" s="2"/>
      <c r="I67" s="2"/>
      <c r="K67" s="2"/>
      <c r="Q67" s="1"/>
    </row>
    <row r="68" spans="7:17" ht="15.75" customHeight="1" x14ac:dyDescent="0.25">
      <c r="G68" s="2"/>
      <c r="H68" s="2"/>
      <c r="I68" s="2"/>
      <c r="K68" s="2"/>
      <c r="Q68" s="1"/>
    </row>
    <row r="69" spans="7:17" ht="15.75" customHeight="1" x14ac:dyDescent="0.25">
      <c r="G69" s="2"/>
      <c r="H69" s="2"/>
      <c r="I69" s="2"/>
      <c r="K69" s="2"/>
      <c r="Q69" s="1"/>
    </row>
    <row r="70" spans="7:17" ht="15.75" customHeight="1" x14ac:dyDescent="0.25">
      <c r="G70" s="2"/>
      <c r="H70" s="2"/>
      <c r="I70" s="2"/>
      <c r="K70" s="2"/>
      <c r="Q70" s="1"/>
    </row>
    <row r="71" spans="7:17" ht="15.75" customHeight="1" x14ac:dyDescent="0.25">
      <c r="G71" s="2"/>
      <c r="H71" s="2"/>
      <c r="I71" s="2"/>
      <c r="K71" s="2"/>
      <c r="Q71" s="1"/>
    </row>
    <row r="72" spans="7:17" ht="15.75" customHeight="1" x14ac:dyDescent="0.25">
      <c r="G72" s="2"/>
      <c r="H72" s="2"/>
      <c r="I72" s="2"/>
      <c r="K72" s="2"/>
      <c r="Q72" s="1"/>
    </row>
    <row r="73" spans="7:17" ht="15.75" customHeight="1" x14ac:dyDescent="0.25">
      <c r="G73" s="2"/>
      <c r="H73" s="2"/>
      <c r="I73" s="2"/>
      <c r="K73" s="2"/>
      <c r="Q73" s="1"/>
    </row>
    <row r="74" spans="7:17" ht="15.75" customHeight="1" x14ac:dyDescent="0.25">
      <c r="G74" s="2"/>
      <c r="H74" s="2"/>
      <c r="I74" s="2"/>
      <c r="K74" s="2"/>
      <c r="Q74" s="1"/>
    </row>
    <row r="75" spans="7:17" ht="15.75" customHeight="1" x14ac:dyDescent="0.25">
      <c r="G75" s="2"/>
      <c r="H75" s="2"/>
      <c r="I75" s="2"/>
      <c r="K75" s="2"/>
      <c r="Q75" s="1"/>
    </row>
    <row r="76" spans="7:17" ht="15.75" customHeight="1" x14ac:dyDescent="0.25">
      <c r="G76" s="2"/>
      <c r="H76" s="2"/>
      <c r="I76" s="2"/>
      <c r="K76" s="2"/>
      <c r="Q76" s="1"/>
    </row>
    <row r="77" spans="7:17" ht="15.75" customHeight="1" x14ac:dyDescent="0.25">
      <c r="G77" s="2"/>
      <c r="H77" s="2"/>
      <c r="I77" s="2"/>
      <c r="K77" s="2"/>
      <c r="Q77" s="1"/>
    </row>
    <row r="78" spans="7:17" ht="15.75" customHeight="1" x14ac:dyDescent="0.25">
      <c r="G78" s="2"/>
      <c r="H78" s="2"/>
      <c r="I78" s="2"/>
      <c r="K78" s="2"/>
      <c r="Q78" s="1"/>
    </row>
    <row r="79" spans="7:17" ht="15.75" customHeight="1" x14ac:dyDescent="0.25">
      <c r="G79" s="2"/>
      <c r="H79" s="2"/>
      <c r="I79" s="2"/>
      <c r="K79" s="2"/>
      <c r="Q79" s="1"/>
    </row>
    <row r="80" spans="7:17" ht="15.75" customHeight="1" x14ac:dyDescent="0.25">
      <c r="G80" s="2"/>
      <c r="H80" s="2"/>
      <c r="I80" s="2"/>
      <c r="K80" s="2"/>
      <c r="Q80" s="1"/>
    </row>
    <row r="81" spans="7:17" ht="15.75" customHeight="1" x14ac:dyDescent="0.25">
      <c r="G81" s="2"/>
      <c r="H81" s="2"/>
      <c r="I81" s="2"/>
      <c r="K81" s="2"/>
      <c r="Q81" s="1"/>
    </row>
    <row r="82" spans="7:17" ht="15.75" customHeight="1" x14ac:dyDescent="0.25">
      <c r="G82" s="2"/>
      <c r="H82" s="2"/>
      <c r="I82" s="2"/>
      <c r="K82" s="2"/>
      <c r="Q82" s="1"/>
    </row>
    <row r="83" spans="7:17" ht="15.75" customHeight="1" x14ac:dyDescent="0.25">
      <c r="G83" s="2"/>
      <c r="H83" s="2"/>
      <c r="I83" s="2"/>
      <c r="K83" s="2"/>
      <c r="Q83" s="1"/>
    </row>
    <row r="84" spans="7:17" ht="15.75" customHeight="1" x14ac:dyDescent="0.25">
      <c r="G84" s="2"/>
      <c r="H84" s="2"/>
      <c r="I84" s="2"/>
      <c r="K84" s="2"/>
      <c r="Q84" s="1"/>
    </row>
    <row r="85" spans="7:17" ht="15.75" customHeight="1" x14ac:dyDescent="0.25">
      <c r="G85" s="2"/>
      <c r="H85" s="2"/>
      <c r="I85" s="2"/>
      <c r="K85" s="2"/>
      <c r="Q85" s="1"/>
    </row>
    <row r="86" spans="7:17" ht="15.75" customHeight="1" x14ac:dyDescent="0.25">
      <c r="G86" s="2"/>
      <c r="H86" s="2"/>
      <c r="I86" s="2"/>
      <c r="K86" s="2"/>
      <c r="Q86" s="1"/>
    </row>
    <row r="87" spans="7:17" ht="15.75" customHeight="1" x14ac:dyDescent="0.25">
      <c r="G87" s="2"/>
      <c r="H87" s="2"/>
      <c r="I87" s="2"/>
      <c r="K87" s="2"/>
      <c r="Q87" s="1"/>
    </row>
    <row r="88" spans="7:17" ht="15.75" customHeight="1" x14ac:dyDescent="0.25">
      <c r="G88" s="2"/>
      <c r="H88" s="2"/>
      <c r="I88" s="2"/>
      <c r="K88" s="2"/>
      <c r="Q88" s="1"/>
    </row>
    <row r="89" spans="7:17" ht="15.75" customHeight="1" x14ac:dyDescent="0.25">
      <c r="G89" s="2"/>
      <c r="H89" s="2"/>
      <c r="I89" s="2"/>
      <c r="K89" s="2"/>
      <c r="Q89" s="1"/>
    </row>
    <row r="90" spans="7:17" ht="15.75" customHeight="1" x14ac:dyDescent="0.25">
      <c r="G90" s="2"/>
      <c r="H90" s="2"/>
      <c r="I90" s="2"/>
      <c r="K90" s="2"/>
      <c r="Q90" s="1"/>
    </row>
    <row r="91" spans="7:17" ht="15.75" customHeight="1" x14ac:dyDescent="0.25">
      <c r="G91" s="2"/>
      <c r="H91" s="2"/>
      <c r="I91" s="2"/>
      <c r="K91" s="2"/>
      <c r="Q91" s="1"/>
    </row>
    <row r="92" spans="7:17" ht="15.75" customHeight="1" x14ac:dyDescent="0.25">
      <c r="G92" s="2"/>
      <c r="H92" s="2"/>
      <c r="I92" s="2"/>
      <c r="K92" s="2"/>
      <c r="Q92" s="1"/>
    </row>
    <row r="93" spans="7:17" ht="15.75" customHeight="1" x14ac:dyDescent="0.25">
      <c r="G93" s="2"/>
      <c r="H93" s="2"/>
      <c r="I93" s="2"/>
      <c r="K93" s="2"/>
      <c r="Q93" s="1"/>
    </row>
    <row r="94" spans="7:17" ht="15.75" customHeight="1" x14ac:dyDescent="0.25">
      <c r="G94" s="2"/>
      <c r="H94" s="2"/>
      <c r="I94" s="2"/>
      <c r="K94" s="2"/>
      <c r="Q94" s="1"/>
    </row>
    <row r="95" spans="7:17" ht="15.75" customHeight="1" x14ac:dyDescent="0.25">
      <c r="G95" s="2"/>
      <c r="H95" s="2"/>
      <c r="I95" s="2"/>
      <c r="K95" s="2"/>
      <c r="Q95" s="1"/>
    </row>
    <row r="96" spans="7:17" ht="15.75" customHeight="1" x14ac:dyDescent="0.25">
      <c r="G96" s="2"/>
      <c r="H96" s="2"/>
      <c r="I96" s="2"/>
      <c r="K96" s="2"/>
      <c r="Q96" s="1"/>
    </row>
    <row r="97" spans="7:17" ht="15.75" customHeight="1" x14ac:dyDescent="0.25">
      <c r="G97" s="2"/>
      <c r="H97" s="2"/>
      <c r="I97" s="2"/>
      <c r="K97" s="2"/>
      <c r="Q97" s="1"/>
    </row>
    <row r="98" spans="7:17" ht="15.75" customHeight="1" x14ac:dyDescent="0.25">
      <c r="G98" s="2"/>
      <c r="H98" s="2"/>
      <c r="I98" s="2"/>
      <c r="K98" s="2"/>
      <c r="Q98" s="1"/>
    </row>
    <row r="99" spans="7:17" ht="15.75" customHeight="1" x14ac:dyDescent="0.25">
      <c r="G99" s="2"/>
      <c r="H99" s="2"/>
      <c r="I99" s="2"/>
      <c r="K99" s="2"/>
      <c r="Q99" s="1"/>
    </row>
    <row r="100" spans="7:17" ht="15.75" customHeight="1" x14ac:dyDescent="0.25">
      <c r="G100" s="2"/>
      <c r="H100" s="2"/>
      <c r="I100" s="2"/>
      <c r="K100" s="2"/>
      <c r="Q100" s="1"/>
    </row>
    <row r="101" spans="7:17" ht="15.75" customHeight="1" x14ac:dyDescent="0.25">
      <c r="G101" s="2"/>
      <c r="H101" s="2"/>
      <c r="I101" s="2"/>
      <c r="K101" s="2"/>
      <c r="Q101" s="1"/>
    </row>
    <row r="102" spans="7:17" ht="15.75" customHeight="1" x14ac:dyDescent="0.25">
      <c r="G102" s="2"/>
      <c r="H102" s="2"/>
      <c r="I102" s="2"/>
      <c r="K102" s="2"/>
      <c r="Q102" s="1"/>
    </row>
    <row r="103" spans="7:17" ht="15.75" customHeight="1" x14ac:dyDescent="0.25">
      <c r="G103" s="2"/>
      <c r="H103" s="2"/>
      <c r="I103" s="2"/>
      <c r="K103" s="2"/>
      <c r="Q103" s="1"/>
    </row>
    <row r="104" spans="7:17" ht="15.75" customHeight="1" x14ac:dyDescent="0.25">
      <c r="G104" s="2"/>
      <c r="H104" s="2"/>
      <c r="I104" s="2"/>
      <c r="K104" s="2"/>
      <c r="Q104" s="1"/>
    </row>
    <row r="105" spans="7:17" ht="15.75" customHeight="1" x14ac:dyDescent="0.25">
      <c r="G105" s="2"/>
      <c r="H105" s="2"/>
      <c r="I105" s="2"/>
      <c r="K105" s="2"/>
      <c r="Q105" s="1"/>
    </row>
    <row r="106" spans="7:17" ht="15.75" customHeight="1" x14ac:dyDescent="0.25">
      <c r="G106" s="2"/>
      <c r="H106" s="2"/>
      <c r="I106" s="2"/>
      <c r="K106" s="2"/>
      <c r="Q106" s="1"/>
    </row>
    <row r="107" spans="7:17" ht="15.75" customHeight="1" x14ac:dyDescent="0.25">
      <c r="G107" s="2"/>
      <c r="H107" s="2"/>
      <c r="I107" s="2"/>
      <c r="K107" s="2"/>
      <c r="Q107" s="1"/>
    </row>
    <row r="108" spans="7:17" ht="15.75" customHeight="1" x14ac:dyDescent="0.25">
      <c r="G108" s="2"/>
      <c r="H108" s="2"/>
      <c r="I108" s="2"/>
      <c r="K108" s="2"/>
      <c r="Q108" s="1"/>
    </row>
    <row r="109" spans="7:17" ht="15.75" customHeight="1" x14ac:dyDescent="0.25">
      <c r="G109" s="2"/>
      <c r="H109" s="2"/>
      <c r="I109" s="2"/>
      <c r="K109" s="2"/>
      <c r="Q109" s="1"/>
    </row>
    <row r="110" spans="7:17" ht="15.75" customHeight="1" x14ac:dyDescent="0.25">
      <c r="G110" s="2"/>
      <c r="H110" s="2"/>
      <c r="I110" s="2"/>
      <c r="K110" s="2"/>
      <c r="Q110" s="1"/>
    </row>
    <row r="111" spans="7:17" ht="15.75" customHeight="1" x14ac:dyDescent="0.25">
      <c r="G111" s="2"/>
      <c r="H111" s="2"/>
      <c r="I111" s="2"/>
      <c r="K111" s="2"/>
      <c r="Q111" s="1"/>
    </row>
    <row r="112" spans="7:17" ht="15.75" customHeight="1" x14ac:dyDescent="0.25">
      <c r="G112" s="2"/>
      <c r="H112" s="2"/>
      <c r="I112" s="2"/>
      <c r="K112" s="2"/>
      <c r="Q112" s="1"/>
    </row>
    <row r="113" spans="7:17" ht="15.75" customHeight="1" x14ac:dyDescent="0.25">
      <c r="G113" s="2"/>
      <c r="H113" s="2"/>
      <c r="I113" s="2"/>
      <c r="K113" s="2"/>
      <c r="Q113" s="1"/>
    </row>
    <row r="114" spans="7:17" ht="15.75" customHeight="1" x14ac:dyDescent="0.25">
      <c r="G114" s="2"/>
      <c r="H114" s="2"/>
      <c r="I114" s="2"/>
      <c r="K114" s="2"/>
      <c r="Q114" s="1"/>
    </row>
    <row r="115" spans="7:17" ht="15.75" customHeight="1" x14ac:dyDescent="0.25">
      <c r="G115" s="2"/>
      <c r="H115" s="2"/>
      <c r="I115" s="2"/>
      <c r="K115" s="2"/>
      <c r="Q115" s="1"/>
    </row>
    <row r="116" spans="7:17" ht="15.75" customHeight="1" x14ac:dyDescent="0.25">
      <c r="G116" s="2"/>
      <c r="H116" s="2"/>
      <c r="I116" s="2"/>
      <c r="K116" s="2"/>
      <c r="Q116" s="1"/>
    </row>
    <row r="117" spans="7:17" ht="15.75" customHeight="1" x14ac:dyDescent="0.25">
      <c r="G117" s="2"/>
      <c r="H117" s="2"/>
      <c r="I117" s="2"/>
      <c r="K117" s="2"/>
      <c r="Q117" s="1"/>
    </row>
    <row r="118" spans="7:17" ht="15.75" customHeight="1" x14ac:dyDescent="0.25">
      <c r="G118" s="2"/>
      <c r="H118" s="2"/>
      <c r="I118" s="2"/>
      <c r="K118" s="2"/>
      <c r="Q118" s="1"/>
    </row>
    <row r="119" spans="7:17" ht="15.75" customHeight="1" x14ac:dyDescent="0.25">
      <c r="G119" s="2"/>
      <c r="H119" s="2"/>
      <c r="I119" s="2"/>
      <c r="K119" s="2"/>
      <c r="Q119" s="1"/>
    </row>
    <row r="120" spans="7:17" ht="15.75" customHeight="1" x14ac:dyDescent="0.25">
      <c r="G120" s="2"/>
      <c r="H120" s="2"/>
      <c r="I120" s="2"/>
      <c r="K120" s="2"/>
      <c r="Q120" s="1"/>
    </row>
    <row r="121" spans="7:17" ht="15.75" customHeight="1" x14ac:dyDescent="0.25">
      <c r="G121" s="2"/>
      <c r="H121" s="2"/>
      <c r="I121" s="2"/>
      <c r="K121" s="2"/>
      <c r="Q121" s="1"/>
    </row>
    <row r="122" spans="7:17" ht="15.75" customHeight="1" x14ac:dyDescent="0.25">
      <c r="G122" s="2"/>
      <c r="H122" s="2"/>
      <c r="I122" s="2"/>
      <c r="K122" s="2"/>
      <c r="Q122" s="1"/>
    </row>
    <row r="123" spans="7:17" ht="15.75" customHeight="1" x14ac:dyDescent="0.25">
      <c r="G123" s="2"/>
      <c r="H123" s="2"/>
      <c r="I123" s="2"/>
      <c r="K123" s="2"/>
      <c r="Q123" s="1"/>
    </row>
    <row r="124" spans="7:17" ht="15.75" customHeight="1" x14ac:dyDescent="0.25">
      <c r="G124" s="2"/>
      <c r="H124" s="2"/>
      <c r="I124" s="2"/>
      <c r="K124" s="2"/>
      <c r="Q124" s="1"/>
    </row>
    <row r="125" spans="7:17" ht="15.75" customHeight="1" x14ac:dyDescent="0.25">
      <c r="G125" s="2"/>
      <c r="H125" s="2"/>
      <c r="I125" s="2"/>
      <c r="K125" s="2"/>
      <c r="Q125" s="1"/>
    </row>
    <row r="126" spans="7:17" ht="15.75" customHeight="1" x14ac:dyDescent="0.25">
      <c r="G126" s="2"/>
      <c r="H126" s="2"/>
      <c r="I126" s="2"/>
      <c r="K126" s="2"/>
      <c r="Q126" s="1"/>
    </row>
    <row r="127" spans="7:17" ht="15.75" customHeight="1" x14ac:dyDescent="0.25">
      <c r="G127" s="2"/>
      <c r="H127" s="2"/>
      <c r="I127" s="2"/>
      <c r="K127" s="2"/>
      <c r="Q127" s="1"/>
    </row>
    <row r="128" spans="7:17" ht="15.75" customHeight="1" x14ac:dyDescent="0.25">
      <c r="G128" s="2"/>
      <c r="H128" s="2"/>
      <c r="I128" s="2"/>
      <c r="K128" s="2"/>
      <c r="Q128" s="1"/>
    </row>
    <row r="129" spans="7:17" ht="15.75" customHeight="1" x14ac:dyDescent="0.25">
      <c r="G129" s="2"/>
      <c r="H129" s="2"/>
      <c r="I129" s="2"/>
      <c r="K129" s="2"/>
      <c r="Q129" s="1"/>
    </row>
    <row r="130" spans="7:17" ht="15.75" customHeight="1" x14ac:dyDescent="0.25">
      <c r="G130" s="2"/>
      <c r="H130" s="2"/>
      <c r="I130" s="2"/>
      <c r="K130" s="2"/>
      <c r="Q130" s="1"/>
    </row>
    <row r="131" spans="7:17" ht="15.75" customHeight="1" x14ac:dyDescent="0.25">
      <c r="G131" s="2"/>
      <c r="H131" s="2"/>
      <c r="I131" s="2"/>
      <c r="K131" s="2"/>
      <c r="Q131" s="1"/>
    </row>
    <row r="132" spans="7:17" ht="15.75" customHeight="1" x14ac:dyDescent="0.25">
      <c r="G132" s="2"/>
      <c r="H132" s="2"/>
      <c r="I132" s="2"/>
      <c r="K132" s="2"/>
      <c r="Q132" s="1"/>
    </row>
    <row r="133" spans="7:17" ht="15.75" customHeight="1" x14ac:dyDescent="0.25">
      <c r="G133" s="2"/>
      <c r="H133" s="2"/>
      <c r="I133" s="2"/>
      <c r="K133" s="2"/>
      <c r="Q133" s="1"/>
    </row>
    <row r="134" spans="7:17" ht="15.75" customHeight="1" x14ac:dyDescent="0.25">
      <c r="G134" s="2"/>
      <c r="H134" s="2"/>
      <c r="I134" s="2"/>
      <c r="K134" s="2"/>
      <c r="Q134" s="1"/>
    </row>
    <row r="135" spans="7:17" ht="15.75" customHeight="1" x14ac:dyDescent="0.25">
      <c r="G135" s="2"/>
      <c r="H135" s="2"/>
      <c r="I135" s="2"/>
      <c r="K135" s="2"/>
      <c r="Q135" s="1"/>
    </row>
    <row r="136" spans="7:17" ht="15.75" customHeight="1" x14ac:dyDescent="0.25">
      <c r="G136" s="2"/>
      <c r="H136" s="2"/>
      <c r="I136" s="2"/>
      <c r="K136" s="2"/>
      <c r="Q136" s="1"/>
    </row>
    <row r="137" spans="7:17" ht="15.75" customHeight="1" x14ac:dyDescent="0.25">
      <c r="G137" s="2"/>
      <c r="H137" s="2"/>
      <c r="I137" s="2"/>
      <c r="K137" s="2"/>
      <c r="Q137" s="1"/>
    </row>
    <row r="138" spans="7:17" ht="15.75" customHeight="1" x14ac:dyDescent="0.25">
      <c r="G138" s="2"/>
      <c r="H138" s="2"/>
      <c r="I138" s="2"/>
      <c r="K138" s="2"/>
      <c r="Q138" s="1"/>
    </row>
    <row r="139" spans="7:17" ht="15.75" customHeight="1" x14ac:dyDescent="0.25">
      <c r="G139" s="2"/>
      <c r="H139" s="2"/>
      <c r="I139" s="2"/>
      <c r="K139" s="2"/>
      <c r="Q139" s="1"/>
    </row>
    <row r="140" spans="7:17" ht="15.75" customHeight="1" x14ac:dyDescent="0.25">
      <c r="G140" s="2"/>
      <c r="H140" s="2"/>
      <c r="I140" s="2"/>
      <c r="K140" s="2"/>
      <c r="Q140" s="1"/>
    </row>
    <row r="141" spans="7:17" ht="15.75" customHeight="1" x14ac:dyDescent="0.25">
      <c r="G141" s="2"/>
      <c r="H141" s="2"/>
      <c r="I141" s="2"/>
      <c r="K141" s="2"/>
      <c r="Q141" s="1"/>
    </row>
    <row r="142" spans="7:17" ht="15.75" customHeight="1" x14ac:dyDescent="0.25">
      <c r="G142" s="2"/>
      <c r="H142" s="2"/>
      <c r="I142" s="2"/>
      <c r="K142" s="2"/>
      <c r="Q142" s="1"/>
    </row>
    <row r="143" spans="7:17" ht="15.75" customHeight="1" x14ac:dyDescent="0.25">
      <c r="G143" s="2"/>
      <c r="H143" s="2"/>
      <c r="I143" s="2"/>
      <c r="K143" s="2"/>
      <c r="Q143" s="1"/>
    </row>
    <row r="144" spans="7:17" ht="15.75" customHeight="1" x14ac:dyDescent="0.25">
      <c r="G144" s="2"/>
      <c r="H144" s="2"/>
      <c r="I144" s="2"/>
      <c r="K144" s="2"/>
      <c r="Q144" s="1"/>
    </row>
    <row r="145" spans="7:17" ht="15.75" customHeight="1" x14ac:dyDescent="0.25">
      <c r="G145" s="2"/>
      <c r="H145" s="2"/>
      <c r="I145" s="2"/>
      <c r="K145" s="2"/>
      <c r="Q145" s="1"/>
    </row>
    <row r="146" spans="7:17" ht="15.75" customHeight="1" x14ac:dyDescent="0.25">
      <c r="G146" s="2"/>
      <c r="H146" s="2"/>
      <c r="I146" s="2"/>
      <c r="K146" s="2"/>
      <c r="Q146" s="1"/>
    </row>
    <row r="147" spans="7:17" ht="15.75" customHeight="1" x14ac:dyDescent="0.25">
      <c r="G147" s="2"/>
      <c r="H147" s="2"/>
      <c r="I147" s="2"/>
      <c r="K147" s="2"/>
      <c r="Q147" s="1"/>
    </row>
    <row r="148" spans="7:17" ht="15.75" customHeight="1" x14ac:dyDescent="0.25">
      <c r="G148" s="2"/>
      <c r="H148" s="2"/>
      <c r="I148" s="2"/>
      <c r="K148" s="2"/>
      <c r="Q148" s="1"/>
    </row>
    <row r="149" spans="7:17" ht="15.75" customHeight="1" x14ac:dyDescent="0.25">
      <c r="G149" s="2"/>
      <c r="H149" s="2"/>
      <c r="I149" s="2"/>
      <c r="K149" s="2"/>
      <c r="Q149" s="1"/>
    </row>
    <row r="150" spans="7:17" ht="15.75" customHeight="1" x14ac:dyDescent="0.25">
      <c r="G150" s="2"/>
      <c r="H150" s="2"/>
      <c r="I150" s="2"/>
      <c r="K150" s="2"/>
      <c r="Q150" s="1"/>
    </row>
    <row r="151" spans="7:17" ht="15.75" customHeight="1" x14ac:dyDescent="0.25">
      <c r="G151" s="2"/>
      <c r="H151" s="2"/>
      <c r="I151" s="2"/>
      <c r="K151" s="2"/>
      <c r="Q151" s="1"/>
    </row>
    <row r="152" spans="7:17" ht="15.75" customHeight="1" x14ac:dyDescent="0.25">
      <c r="G152" s="2"/>
      <c r="H152" s="2"/>
      <c r="I152" s="2"/>
      <c r="K152" s="2"/>
      <c r="Q152" s="1"/>
    </row>
    <row r="153" spans="7:17" ht="15.75" customHeight="1" x14ac:dyDescent="0.25">
      <c r="G153" s="2"/>
      <c r="H153" s="2"/>
      <c r="I153" s="2"/>
      <c r="K153" s="2"/>
      <c r="Q153" s="1"/>
    </row>
    <row r="154" spans="7:17" ht="15.75" customHeight="1" x14ac:dyDescent="0.25">
      <c r="G154" s="2"/>
      <c r="H154" s="2"/>
      <c r="I154" s="2"/>
      <c r="K154" s="2"/>
      <c r="Q154" s="1"/>
    </row>
    <row r="155" spans="7:17" ht="15.75" customHeight="1" x14ac:dyDescent="0.25">
      <c r="G155" s="2"/>
      <c r="H155" s="2"/>
      <c r="I155" s="2"/>
      <c r="K155" s="2"/>
      <c r="Q155" s="1"/>
    </row>
    <row r="156" spans="7:17" ht="15.75" customHeight="1" x14ac:dyDescent="0.25">
      <c r="G156" s="2"/>
      <c r="H156" s="2"/>
      <c r="I156" s="2"/>
      <c r="K156" s="2"/>
      <c r="Q156" s="1"/>
    </row>
    <row r="157" spans="7:17" ht="15.75" customHeight="1" x14ac:dyDescent="0.25">
      <c r="G157" s="2"/>
      <c r="H157" s="2"/>
      <c r="I157" s="2"/>
      <c r="K157" s="2"/>
      <c r="Q157" s="1"/>
    </row>
    <row r="158" spans="7:17" ht="15.75" customHeight="1" x14ac:dyDescent="0.25">
      <c r="G158" s="2"/>
      <c r="H158" s="2"/>
      <c r="I158" s="2"/>
      <c r="K158" s="2"/>
      <c r="Q158" s="1"/>
    </row>
    <row r="159" spans="7:17" ht="15.75" customHeight="1" x14ac:dyDescent="0.25">
      <c r="G159" s="2"/>
      <c r="H159" s="2"/>
      <c r="I159" s="2"/>
      <c r="K159" s="2"/>
      <c r="Q159" s="1"/>
    </row>
    <row r="160" spans="7:17" ht="15.75" customHeight="1" x14ac:dyDescent="0.25">
      <c r="G160" s="2"/>
      <c r="H160" s="2"/>
      <c r="I160" s="2"/>
      <c r="K160" s="2"/>
      <c r="Q160" s="1"/>
    </row>
    <row r="161" spans="7:17" ht="15.75" customHeight="1" x14ac:dyDescent="0.25">
      <c r="G161" s="2"/>
      <c r="H161" s="2"/>
      <c r="I161" s="2"/>
      <c r="K161" s="2"/>
      <c r="Q161" s="1"/>
    </row>
    <row r="162" spans="7:17" ht="15.75" customHeight="1" x14ac:dyDescent="0.25">
      <c r="G162" s="2"/>
      <c r="H162" s="2"/>
      <c r="I162" s="2"/>
      <c r="K162" s="2"/>
      <c r="Q162" s="1"/>
    </row>
    <row r="163" spans="7:17" ht="15.75" customHeight="1" x14ac:dyDescent="0.25">
      <c r="G163" s="2"/>
      <c r="H163" s="2"/>
      <c r="I163" s="2"/>
      <c r="K163" s="2"/>
      <c r="Q163" s="1"/>
    </row>
    <row r="164" spans="7:17" ht="15.75" customHeight="1" x14ac:dyDescent="0.25">
      <c r="G164" s="2"/>
      <c r="H164" s="2"/>
      <c r="I164" s="2"/>
      <c r="K164" s="2"/>
      <c r="Q164" s="1"/>
    </row>
    <row r="165" spans="7:17" ht="15.75" customHeight="1" x14ac:dyDescent="0.25">
      <c r="G165" s="2"/>
      <c r="H165" s="2"/>
      <c r="I165" s="2"/>
      <c r="K165" s="2"/>
      <c r="Q165" s="1"/>
    </row>
    <row r="166" spans="7:17" ht="15.75" customHeight="1" x14ac:dyDescent="0.25">
      <c r="G166" s="2"/>
      <c r="H166" s="2"/>
      <c r="I166" s="2"/>
      <c r="K166" s="2"/>
      <c r="Q166" s="1"/>
    </row>
    <row r="167" spans="7:17" ht="15.75" customHeight="1" x14ac:dyDescent="0.25">
      <c r="G167" s="2"/>
      <c r="H167" s="2"/>
      <c r="I167" s="2"/>
      <c r="K167" s="2"/>
      <c r="Q167" s="1"/>
    </row>
    <row r="168" spans="7:17" ht="15.75" customHeight="1" x14ac:dyDescent="0.25">
      <c r="G168" s="2"/>
      <c r="H168" s="2"/>
      <c r="I168" s="2"/>
      <c r="K168" s="2"/>
      <c r="Q168" s="1"/>
    </row>
    <row r="169" spans="7:17" ht="15.75" customHeight="1" x14ac:dyDescent="0.25">
      <c r="G169" s="2"/>
      <c r="H169" s="2"/>
      <c r="I169" s="2"/>
      <c r="K169" s="2"/>
      <c r="Q169" s="1"/>
    </row>
    <row r="170" spans="7:17" ht="15.75" customHeight="1" x14ac:dyDescent="0.25">
      <c r="G170" s="2"/>
      <c r="H170" s="2"/>
      <c r="I170" s="2"/>
      <c r="K170" s="2"/>
      <c r="Q170" s="1"/>
    </row>
    <row r="171" spans="7:17" ht="15.75" customHeight="1" x14ac:dyDescent="0.25">
      <c r="G171" s="2"/>
      <c r="H171" s="2"/>
      <c r="I171" s="2"/>
      <c r="K171" s="2"/>
      <c r="Q171" s="1"/>
    </row>
    <row r="172" spans="7:17" ht="15.75" customHeight="1" x14ac:dyDescent="0.25">
      <c r="G172" s="2"/>
      <c r="H172" s="2"/>
      <c r="I172" s="2"/>
      <c r="K172" s="2"/>
      <c r="Q172" s="1"/>
    </row>
    <row r="173" spans="7:17" ht="15.75" customHeight="1" x14ac:dyDescent="0.25">
      <c r="G173" s="2"/>
      <c r="H173" s="2"/>
      <c r="I173" s="2"/>
      <c r="K173" s="2"/>
      <c r="Q173" s="1"/>
    </row>
    <row r="174" spans="7:17" ht="15.75" customHeight="1" x14ac:dyDescent="0.25">
      <c r="G174" s="2"/>
      <c r="H174" s="2"/>
      <c r="I174" s="2"/>
      <c r="K174" s="2"/>
      <c r="Q174" s="1"/>
    </row>
    <row r="175" spans="7:17" ht="15.75" customHeight="1" x14ac:dyDescent="0.25">
      <c r="G175" s="2"/>
      <c r="H175" s="2"/>
      <c r="I175" s="2"/>
      <c r="K175" s="2"/>
      <c r="Q175" s="1"/>
    </row>
    <row r="176" spans="7:17" ht="15.75" customHeight="1" x14ac:dyDescent="0.25">
      <c r="G176" s="2"/>
      <c r="H176" s="2"/>
      <c r="I176" s="2"/>
      <c r="K176" s="2"/>
      <c r="Q176" s="1"/>
    </row>
    <row r="177" spans="7:17" ht="15.75" customHeight="1" x14ac:dyDescent="0.25">
      <c r="G177" s="2"/>
      <c r="H177" s="2"/>
      <c r="I177" s="2"/>
      <c r="K177" s="2"/>
      <c r="Q177" s="1"/>
    </row>
    <row r="178" spans="7:17" ht="15.75" customHeight="1" x14ac:dyDescent="0.25">
      <c r="G178" s="2"/>
      <c r="H178" s="2"/>
      <c r="I178" s="2"/>
      <c r="K178" s="2"/>
      <c r="Q178" s="1"/>
    </row>
    <row r="179" spans="7:17" ht="15.75" customHeight="1" x14ac:dyDescent="0.25">
      <c r="G179" s="2"/>
      <c r="H179" s="2"/>
      <c r="I179" s="2"/>
      <c r="K179" s="2"/>
      <c r="Q179" s="1"/>
    </row>
    <row r="180" spans="7:17" ht="15.75" customHeight="1" x14ac:dyDescent="0.25">
      <c r="G180" s="2"/>
      <c r="H180" s="2"/>
      <c r="I180" s="2"/>
      <c r="K180" s="2"/>
      <c r="Q180" s="1"/>
    </row>
    <row r="181" spans="7:17" ht="15.75" customHeight="1" x14ac:dyDescent="0.25">
      <c r="G181" s="2"/>
      <c r="H181" s="2"/>
      <c r="I181" s="2"/>
      <c r="K181" s="2"/>
      <c r="Q181" s="1"/>
    </row>
    <row r="182" spans="7:17" ht="15.75" customHeight="1" x14ac:dyDescent="0.25">
      <c r="G182" s="2"/>
      <c r="H182" s="2"/>
      <c r="I182" s="2"/>
      <c r="K182" s="2"/>
      <c r="Q182" s="1"/>
    </row>
    <row r="183" spans="7:17" ht="15.75" customHeight="1" x14ac:dyDescent="0.25">
      <c r="G183" s="2"/>
      <c r="H183" s="2"/>
      <c r="I183" s="2"/>
      <c r="K183" s="2"/>
      <c r="Q183" s="1"/>
    </row>
    <row r="184" spans="7:17" ht="15.75" customHeight="1" x14ac:dyDescent="0.25">
      <c r="G184" s="2"/>
      <c r="H184" s="2"/>
      <c r="I184" s="2"/>
      <c r="K184" s="2"/>
      <c r="Q184" s="1"/>
    </row>
    <row r="185" spans="7:17" ht="15.75" customHeight="1" x14ac:dyDescent="0.25">
      <c r="G185" s="2"/>
      <c r="H185" s="2"/>
      <c r="I185" s="2"/>
      <c r="K185" s="2"/>
      <c r="Q185" s="1"/>
    </row>
    <row r="186" spans="7:17" ht="15.75" customHeight="1" x14ac:dyDescent="0.25">
      <c r="G186" s="2"/>
      <c r="H186" s="2"/>
      <c r="I186" s="2"/>
      <c r="K186" s="2"/>
      <c r="Q186" s="1"/>
    </row>
    <row r="187" spans="7:17" ht="15.75" customHeight="1" x14ac:dyDescent="0.25">
      <c r="G187" s="2"/>
      <c r="H187" s="2"/>
      <c r="I187" s="2"/>
      <c r="K187" s="2"/>
      <c r="Q187" s="1"/>
    </row>
    <row r="188" spans="7:17" ht="15.75" customHeight="1" x14ac:dyDescent="0.25">
      <c r="G188" s="2"/>
      <c r="H188" s="2"/>
      <c r="I188" s="2"/>
      <c r="K188" s="2"/>
      <c r="Q188" s="1"/>
    </row>
    <row r="189" spans="7:17" ht="15.75" customHeight="1" x14ac:dyDescent="0.25">
      <c r="G189" s="2"/>
      <c r="H189" s="2"/>
      <c r="I189" s="2"/>
      <c r="K189" s="2"/>
      <c r="Q189" s="1"/>
    </row>
    <row r="190" spans="7:17" ht="15.75" customHeight="1" x14ac:dyDescent="0.25">
      <c r="G190" s="2"/>
      <c r="H190" s="2"/>
      <c r="I190" s="2"/>
      <c r="K190" s="2"/>
      <c r="Q190" s="1"/>
    </row>
    <row r="191" spans="7:17" ht="15.75" customHeight="1" x14ac:dyDescent="0.25">
      <c r="G191" s="2"/>
      <c r="H191" s="2"/>
      <c r="I191" s="2"/>
      <c r="K191" s="2"/>
      <c r="Q191" s="1"/>
    </row>
    <row r="192" spans="7:17" ht="15.75" customHeight="1" x14ac:dyDescent="0.25">
      <c r="G192" s="2"/>
      <c r="H192" s="2"/>
      <c r="I192" s="2"/>
      <c r="K192" s="2"/>
      <c r="Q192" s="1"/>
    </row>
    <row r="193" spans="7:17" ht="15.75" customHeight="1" x14ac:dyDescent="0.25">
      <c r="G193" s="2"/>
      <c r="H193" s="2"/>
      <c r="I193" s="2"/>
      <c r="K193" s="2"/>
      <c r="Q193" s="1"/>
    </row>
    <row r="194" spans="7:17" ht="15.75" customHeight="1" x14ac:dyDescent="0.25">
      <c r="G194" s="2"/>
      <c r="H194" s="2"/>
      <c r="I194" s="2"/>
      <c r="K194" s="2"/>
      <c r="Q194" s="1"/>
    </row>
    <row r="195" spans="7:17" ht="15.75" customHeight="1" x14ac:dyDescent="0.25">
      <c r="G195" s="2"/>
      <c r="H195" s="2"/>
      <c r="I195" s="2"/>
      <c r="K195" s="2"/>
      <c r="Q195" s="1"/>
    </row>
    <row r="196" spans="7:17" ht="15.75" customHeight="1" x14ac:dyDescent="0.25">
      <c r="G196" s="2"/>
      <c r="H196" s="2"/>
      <c r="I196" s="2"/>
      <c r="K196" s="2"/>
      <c r="Q196" s="1"/>
    </row>
    <row r="197" spans="7:17" ht="15.75" customHeight="1" x14ac:dyDescent="0.25">
      <c r="G197" s="2"/>
      <c r="H197" s="2"/>
      <c r="I197" s="2"/>
      <c r="K197" s="2"/>
      <c r="Q197" s="1"/>
    </row>
    <row r="198" spans="7:17" ht="15.75" customHeight="1" x14ac:dyDescent="0.25">
      <c r="G198" s="2"/>
      <c r="H198" s="2"/>
      <c r="I198" s="2"/>
      <c r="K198" s="2"/>
      <c r="Q198" s="1"/>
    </row>
    <row r="199" spans="7:17" ht="15.75" customHeight="1" x14ac:dyDescent="0.25">
      <c r="G199" s="2"/>
      <c r="H199" s="2"/>
      <c r="I199" s="2"/>
      <c r="K199" s="2"/>
      <c r="Q199" s="1"/>
    </row>
    <row r="200" spans="7:17" ht="15.75" customHeight="1" x14ac:dyDescent="0.25">
      <c r="G200" s="2"/>
      <c r="H200" s="2"/>
      <c r="I200" s="2"/>
      <c r="K200" s="2"/>
      <c r="Q200" s="1"/>
    </row>
    <row r="201" spans="7:17" ht="15.75" customHeight="1" x14ac:dyDescent="0.25">
      <c r="G201" s="2"/>
      <c r="H201" s="2"/>
      <c r="I201" s="2"/>
      <c r="K201" s="2"/>
      <c r="Q201" s="1"/>
    </row>
    <row r="202" spans="7:17" ht="15.75" customHeight="1" x14ac:dyDescent="0.25">
      <c r="G202" s="2"/>
      <c r="H202" s="2"/>
      <c r="I202" s="2"/>
      <c r="K202" s="2"/>
      <c r="Q202" s="1"/>
    </row>
    <row r="203" spans="7:17" ht="15.75" customHeight="1" x14ac:dyDescent="0.25">
      <c r="G203" s="2"/>
      <c r="H203" s="2"/>
      <c r="I203" s="2"/>
      <c r="K203" s="2"/>
      <c r="Q203" s="1"/>
    </row>
    <row r="204" spans="7:17" ht="15.75" customHeight="1" x14ac:dyDescent="0.25">
      <c r="G204" s="2"/>
      <c r="H204" s="2"/>
      <c r="I204" s="2"/>
      <c r="K204" s="2"/>
      <c r="Q204" s="1"/>
    </row>
    <row r="205" spans="7:17" ht="15.75" customHeight="1" x14ac:dyDescent="0.25">
      <c r="G205" s="2"/>
      <c r="H205" s="2"/>
      <c r="I205" s="2"/>
      <c r="K205" s="2"/>
      <c r="Q205" s="1"/>
    </row>
    <row r="206" spans="7:17" ht="15.75" customHeight="1" x14ac:dyDescent="0.25">
      <c r="G206" s="2"/>
      <c r="H206" s="2"/>
      <c r="I206" s="2"/>
      <c r="K206" s="2"/>
      <c r="Q206" s="1"/>
    </row>
    <row r="207" spans="7:17" ht="15.75" customHeight="1" x14ac:dyDescent="0.25">
      <c r="G207" s="2"/>
      <c r="H207" s="2"/>
      <c r="I207" s="2"/>
      <c r="K207" s="2"/>
      <c r="Q207" s="1"/>
    </row>
    <row r="208" spans="7:17" ht="15.75" customHeight="1" x14ac:dyDescent="0.25">
      <c r="G208" s="2"/>
      <c r="H208" s="2"/>
      <c r="I208" s="2"/>
      <c r="K208" s="2"/>
      <c r="Q208" s="1"/>
    </row>
    <row r="209" spans="7:17" ht="15.75" customHeight="1" x14ac:dyDescent="0.25">
      <c r="G209" s="2"/>
      <c r="H209" s="2"/>
      <c r="I209" s="2"/>
      <c r="K209" s="2"/>
      <c r="Q209" s="1"/>
    </row>
    <row r="210" spans="7:17" ht="15.75" customHeight="1" x14ac:dyDescent="0.25">
      <c r="G210" s="2"/>
      <c r="H210" s="2"/>
      <c r="I210" s="2"/>
      <c r="K210" s="2"/>
      <c r="Q210" s="1"/>
    </row>
    <row r="211" spans="7:17" ht="15.75" customHeight="1" x14ac:dyDescent="0.25">
      <c r="G211" s="2"/>
      <c r="H211" s="2"/>
      <c r="I211" s="2"/>
      <c r="K211" s="2"/>
      <c r="Q211" s="1"/>
    </row>
    <row r="212" spans="7:17" ht="15.75" customHeight="1" x14ac:dyDescent="0.25">
      <c r="G212" s="2"/>
      <c r="H212" s="2"/>
      <c r="I212" s="2"/>
      <c r="K212" s="2"/>
      <c r="Q212" s="1"/>
    </row>
    <row r="213" spans="7:17" ht="15.75" customHeight="1" x14ac:dyDescent="0.25">
      <c r="G213" s="2"/>
      <c r="H213" s="2"/>
      <c r="I213" s="2"/>
      <c r="K213" s="2"/>
      <c r="Q213" s="1"/>
    </row>
    <row r="214" spans="7:17" ht="15.75" customHeight="1" x14ac:dyDescent="0.25">
      <c r="G214" s="2"/>
      <c r="H214" s="2"/>
      <c r="I214" s="2"/>
      <c r="K214" s="2"/>
      <c r="Q214" s="1"/>
    </row>
    <row r="215" spans="7:17" ht="15.75" customHeight="1" x14ac:dyDescent="0.25">
      <c r="G215" s="2"/>
      <c r="H215" s="2"/>
      <c r="I215" s="2"/>
      <c r="K215" s="2"/>
      <c r="Q215" s="1"/>
    </row>
    <row r="216" spans="7:17" ht="15.75" customHeight="1" x14ac:dyDescent="0.25">
      <c r="G216" s="2"/>
      <c r="H216" s="2"/>
      <c r="I216" s="2"/>
      <c r="K216" s="2"/>
      <c r="Q216" s="1"/>
    </row>
    <row r="217" spans="7:17" ht="15.75" customHeight="1" x14ac:dyDescent="0.25">
      <c r="G217" s="2"/>
      <c r="H217" s="2"/>
      <c r="I217" s="2"/>
      <c r="K217" s="2"/>
      <c r="Q217" s="1"/>
    </row>
    <row r="218" spans="7:17" ht="15.75" customHeight="1" x14ac:dyDescent="0.25">
      <c r="G218" s="2"/>
      <c r="H218" s="2"/>
      <c r="I218" s="2"/>
      <c r="K218" s="2"/>
      <c r="Q218" s="1"/>
    </row>
    <row r="219" spans="7:17" ht="15.75" customHeight="1" x14ac:dyDescent="0.25">
      <c r="G219" s="2"/>
      <c r="H219" s="2"/>
      <c r="I219" s="2"/>
      <c r="K219" s="2"/>
      <c r="Q219" s="1"/>
    </row>
    <row r="220" spans="7:17" ht="15.75" customHeight="1" x14ac:dyDescent="0.25">
      <c r="G220" s="2"/>
      <c r="H220" s="2"/>
      <c r="I220" s="2"/>
      <c r="K220" s="2"/>
      <c r="Q220" s="1"/>
    </row>
    <row r="221" spans="7:17" ht="15.75" customHeight="1" x14ac:dyDescent="0.25">
      <c r="G221" s="2"/>
      <c r="H221" s="2"/>
      <c r="I221" s="2"/>
      <c r="K221" s="2"/>
      <c r="Q221" s="1"/>
    </row>
    <row r="222" spans="7:17" ht="15.75" customHeight="1" x14ac:dyDescent="0.25">
      <c r="G222" s="2"/>
      <c r="H222" s="2"/>
      <c r="I222" s="2"/>
      <c r="K222" s="2"/>
      <c r="Q222" s="1"/>
    </row>
    <row r="223" spans="7:17" ht="15.75" customHeight="1" x14ac:dyDescent="0.25">
      <c r="G223" s="2"/>
      <c r="H223" s="2"/>
      <c r="I223" s="2"/>
      <c r="K223" s="2"/>
      <c r="Q223" s="1"/>
    </row>
    <row r="224" spans="7:17" ht="15.75" customHeight="1" x14ac:dyDescent="0.25">
      <c r="G224" s="2"/>
      <c r="H224" s="2"/>
      <c r="I224" s="2"/>
      <c r="K224" s="2"/>
      <c r="Q224" s="1"/>
    </row>
    <row r="225" spans="7:17" ht="15.75" customHeight="1" x14ac:dyDescent="0.25">
      <c r="G225" s="2"/>
      <c r="H225" s="2"/>
      <c r="I225" s="2"/>
      <c r="K225" s="2"/>
      <c r="Q225" s="1"/>
    </row>
    <row r="226" spans="7:17" ht="15.75" customHeight="1" x14ac:dyDescent="0.25">
      <c r="G226" s="2"/>
      <c r="H226" s="2"/>
      <c r="I226" s="2"/>
      <c r="K226" s="2"/>
      <c r="Q226" s="1"/>
    </row>
    <row r="227" spans="7:17" ht="15.75" customHeight="1" x14ac:dyDescent="0.25">
      <c r="G227" s="2"/>
      <c r="H227" s="2"/>
      <c r="I227" s="2"/>
      <c r="K227" s="2"/>
      <c r="Q227" s="1"/>
    </row>
    <row r="228" spans="7:17" ht="15.75" customHeight="1" x14ac:dyDescent="0.25">
      <c r="G228" s="2"/>
      <c r="H228" s="2"/>
      <c r="I228" s="2"/>
      <c r="K228" s="2"/>
      <c r="Q228" s="1"/>
    </row>
    <row r="229" spans="7:17" ht="15.75" customHeight="1" x14ac:dyDescent="0.25">
      <c r="G229" s="2"/>
      <c r="H229" s="2"/>
      <c r="I229" s="2"/>
      <c r="K229" s="2"/>
      <c r="Q229" s="1"/>
    </row>
    <row r="230" spans="7:17" ht="15.75" customHeight="1" x14ac:dyDescent="0.25">
      <c r="G230" s="2"/>
      <c r="H230" s="2"/>
      <c r="I230" s="2"/>
      <c r="K230" s="2"/>
      <c r="Q230" s="1"/>
    </row>
    <row r="231" spans="7:17" ht="15.75" customHeight="1" x14ac:dyDescent="0.25">
      <c r="G231" s="2"/>
      <c r="H231" s="2"/>
      <c r="I231" s="2"/>
      <c r="K231" s="2"/>
      <c r="Q231" s="1"/>
    </row>
    <row r="232" spans="7:17" ht="15.75" customHeight="1" x14ac:dyDescent="0.25">
      <c r="G232" s="2"/>
      <c r="H232" s="2"/>
      <c r="I232" s="2"/>
      <c r="K232" s="2"/>
      <c r="Q232" s="1"/>
    </row>
    <row r="233" spans="7:17" ht="15.75" customHeight="1" x14ac:dyDescent="0.25">
      <c r="G233" s="2"/>
      <c r="H233" s="2"/>
      <c r="I233" s="2"/>
      <c r="K233" s="2"/>
      <c r="Q233" s="1"/>
    </row>
    <row r="234" spans="7:17" ht="15.75" customHeight="1" x14ac:dyDescent="0.25">
      <c r="G234" s="2"/>
      <c r="H234" s="2"/>
      <c r="I234" s="2"/>
      <c r="K234" s="2"/>
      <c r="Q234" s="1"/>
    </row>
    <row r="235" spans="7:17" ht="15.75" customHeight="1" x14ac:dyDescent="0.25">
      <c r="G235" s="2"/>
      <c r="H235" s="2"/>
      <c r="I235" s="2"/>
      <c r="K235" s="2"/>
      <c r="Q235" s="1"/>
    </row>
    <row r="236" spans="7:17" ht="15.75" customHeight="1" x14ac:dyDescent="0.25">
      <c r="G236" s="2"/>
      <c r="H236" s="2"/>
      <c r="I236" s="2"/>
      <c r="K236" s="2"/>
      <c r="Q236" s="1"/>
    </row>
    <row r="237" spans="7:17" ht="15.75" customHeight="1" x14ac:dyDescent="0.25">
      <c r="G237" s="2"/>
      <c r="H237" s="2"/>
      <c r="I237" s="2"/>
      <c r="K237" s="2"/>
      <c r="Q237" s="1"/>
    </row>
    <row r="238" spans="7:17" ht="15.75" customHeight="1" x14ac:dyDescent="0.25">
      <c r="G238" s="2"/>
      <c r="H238" s="2"/>
      <c r="I238" s="2"/>
      <c r="K238" s="2"/>
      <c r="Q238" s="1"/>
    </row>
    <row r="239" spans="7:17" ht="15.75" customHeight="1" x14ac:dyDescent="0.25">
      <c r="G239" s="2"/>
      <c r="H239" s="2"/>
      <c r="I239" s="2"/>
      <c r="K239" s="2"/>
      <c r="Q239" s="1"/>
    </row>
    <row r="240" spans="7:17" ht="15.75" customHeight="1" x14ac:dyDescent="0.25">
      <c r="G240" s="2"/>
      <c r="H240" s="2"/>
      <c r="I240" s="2"/>
      <c r="K240" s="2"/>
      <c r="Q240" s="1"/>
    </row>
    <row r="241" spans="7:17" ht="15.75" customHeight="1" x14ac:dyDescent="0.25">
      <c r="G241" s="2"/>
      <c r="H241" s="2"/>
      <c r="I241" s="2"/>
      <c r="K241" s="2"/>
      <c r="Q241" s="1"/>
    </row>
    <row r="242" spans="7:17" ht="15.75" customHeight="1" x14ac:dyDescent="0.25">
      <c r="G242" s="2"/>
      <c r="H242" s="2"/>
      <c r="I242" s="2"/>
      <c r="K242" s="2"/>
      <c r="Q242" s="1"/>
    </row>
    <row r="243" spans="7:17" ht="15.75" customHeight="1" x14ac:dyDescent="0.25">
      <c r="G243" s="2"/>
      <c r="H243" s="2"/>
      <c r="I243" s="2"/>
      <c r="K243" s="2"/>
      <c r="Q243" s="1"/>
    </row>
    <row r="244" spans="7:17" ht="15.75" customHeight="1" x14ac:dyDescent="0.25">
      <c r="G244" s="2"/>
      <c r="H244" s="2"/>
      <c r="I244" s="2"/>
      <c r="K244" s="2"/>
      <c r="Q244" s="1"/>
    </row>
    <row r="245" spans="7:17" ht="15.75" customHeight="1" x14ac:dyDescent="0.25">
      <c r="G245" s="2"/>
      <c r="H245" s="2"/>
      <c r="I245" s="2"/>
      <c r="K245" s="2"/>
      <c r="Q245" s="1"/>
    </row>
    <row r="246" spans="7:17" ht="15.75" customHeight="1" x14ac:dyDescent="0.25">
      <c r="G246" s="2"/>
      <c r="H246" s="2"/>
      <c r="I246" s="2"/>
      <c r="K246" s="2"/>
      <c r="Q246" s="1"/>
    </row>
    <row r="247" spans="7:17" ht="15.75" customHeight="1" x14ac:dyDescent="0.25">
      <c r="G247" s="2"/>
      <c r="H247" s="2"/>
      <c r="I247" s="2"/>
      <c r="K247" s="2"/>
      <c r="Q247" s="1"/>
    </row>
    <row r="248" spans="7:17" ht="15.75" customHeight="1" x14ac:dyDescent="0.25">
      <c r="G248" s="2"/>
      <c r="H248" s="2"/>
      <c r="I248" s="2"/>
      <c r="K248" s="2"/>
      <c r="Q248" s="1"/>
    </row>
    <row r="249" spans="7:17" ht="15.75" customHeight="1" x14ac:dyDescent="0.25">
      <c r="G249" s="2"/>
      <c r="H249" s="2"/>
      <c r="I249" s="2"/>
      <c r="K249" s="2"/>
      <c r="Q249" s="1"/>
    </row>
    <row r="250" spans="7:17" ht="15.75" customHeight="1" x14ac:dyDescent="0.25">
      <c r="G250" s="2"/>
      <c r="H250" s="2"/>
      <c r="I250" s="2"/>
      <c r="K250" s="2"/>
      <c r="Q250" s="1"/>
    </row>
    <row r="251" spans="7:17" ht="15.75" customHeight="1" x14ac:dyDescent="0.25">
      <c r="G251" s="2"/>
      <c r="H251" s="2"/>
      <c r="I251" s="2"/>
      <c r="K251" s="2"/>
      <c r="Q251" s="1"/>
    </row>
    <row r="252" spans="7:17" ht="15.75" customHeight="1" x14ac:dyDescent="0.25">
      <c r="G252" s="2"/>
      <c r="H252" s="2"/>
      <c r="I252" s="2"/>
      <c r="K252" s="2"/>
      <c r="Q252" s="1"/>
    </row>
    <row r="253" spans="7:17" ht="15.75" customHeight="1" x14ac:dyDescent="0.25">
      <c r="G253" s="2"/>
      <c r="H253" s="2"/>
      <c r="I253" s="2"/>
      <c r="K253" s="2"/>
      <c r="Q253" s="1"/>
    </row>
    <row r="254" spans="7:17" ht="15.75" customHeight="1" x14ac:dyDescent="0.25">
      <c r="G254" s="2"/>
      <c r="H254" s="2"/>
      <c r="I254" s="2"/>
      <c r="K254" s="2"/>
      <c r="Q254" s="1"/>
    </row>
    <row r="255" spans="7:17" ht="15.75" customHeight="1" x14ac:dyDescent="0.25">
      <c r="G255" s="2"/>
      <c r="H255" s="2"/>
      <c r="I255" s="2"/>
      <c r="K255" s="2"/>
      <c r="Q255" s="1"/>
    </row>
    <row r="256" spans="7:17" ht="15.75" customHeight="1" x14ac:dyDescent="0.25">
      <c r="G256" s="2"/>
      <c r="H256" s="2"/>
      <c r="I256" s="2"/>
      <c r="K256" s="2"/>
      <c r="Q256" s="1"/>
    </row>
    <row r="257" spans="7:17" ht="15.75" customHeight="1" x14ac:dyDescent="0.25">
      <c r="G257" s="2"/>
      <c r="H257" s="2"/>
      <c r="I257" s="2"/>
      <c r="K257" s="2"/>
      <c r="Q257" s="1"/>
    </row>
    <row r="258" spans="7:17" ht="15.75" customHeight="1" x14ac:dyDescent="0.25">
      <c r="G258" s="2"/>
      <c r="H258" s="2"/>
      <c r="I258" s="2"/>
      <c r="K258" s="2"/>
      <c r="Q258" s="1"/>
    </row>
    <row r="259" spans="7:17" ht="15.75" customHeight="1" x14ac:dyDescent="0.25">
      <c r="G259" s="2"/>
      <c r="H259" s="2"/>
      <c r="I259" s="2"/>
      <c r="K259" s="2"/>
      <c r="Q259" s="1"/>
    </row>
    <row r="260" spans="7:17" ht="15.75" customHeight="1" x14ac:dyDescent="0.25">
      <c r="G260" s="2"/>
      <c r="H260" s="2"/>
      <c r="I260" s="2"/>
      <c r="K260" s="2"/>
      <c r="Q260" s="1"/>
    </row>
    <row r="261" spans="7:17" ht="15.75" customHeight="1" x14ac:dyDescent="0.25">
      <c r="G261" s="2"/>
      <c r="H261" s="2"/>
      <c r="I261" s="2"/>
      <c r="K261" s="2"/>
      <c r="Q261" s="1"/>
    </row>
    <row r="262" spans="7:17" ht="15.75" customHeight="1" x14ac:dyDescent="0.25">
      <c r="G262" s="2"/>
      <c r="H262" s="2"/>
      <c r="I262" s="2"/>
      <c r="K262" s="2"/>
      <c r="Q262" s="1"/>
    </row>
    <row r="263" spans="7:17" ht="15.75" customHeight="1" x14ac:dyDescent="0.25">
      <c r="G263" s="2"/>
      <c r="H263" s="2"/>
      <c r="I263" s="2"/>
      <c r="K263" s="2"/>
      <c r="Q263" s="1"/>
    </row>
    <row r="264" spans="7:17" ht="15.75" customHeight="1" x14ac:dyDescent="0.25">
      <c r="G264" s="2"/>
      <c r="H264" s="2"/>
      <c r="I264" s="2"/>
      <c r="K264" s="2"/>
      <c r="Q264" s="1"/>
    </row>
    <row r="265" spans="7:17" ht="15.75" customHeight="1" x14ac:dyDescent="0.25">
      <c r="G265" s="2"/>
      <c r="H265" s="2"/>
      <c r="I265" s="2"/>
      <c r="K265" s="2"/>
      <c r="Q265" s="1"/>
    </row>
    <row r="266" spans="7:17" ht="15.75" customHeight="1" x14ac:dyDescent="0.25">
      <c r="G266" s="2"/>
      <c r="H266" s="2"/>
      <c r="I266" s="2"/>
      <c r="K266" s="2"/>
      <c r="Q266" s="1"/>
    </row>
    <row r="267" spans="7:17" ht="15.75" customHeight="1" x14ac:dyDescent="0.25">
      <c r="G267" s="2"/>
      <c r="H267" s="2"/>
      <c r="I267" s="2"/>
      <c r="K267" s="2"/>
      <c r="Q267" s="1"/>
    </row>
    <row r="268" spans="7:17" ht="15.75" customHeight="1" x14ac:dyDescent="0.25">
      <c r="G268" s="2"/>
      <c r="H268" s="2"/>
      <c r="I268" s="2"/>
      <c r="K268" s="2"/>
      <c r="Q268" s="1"/>
    </row>
    <row r="269" spans="7:17" ht="15.75" customHeight="1" x14ac:dyDescent="0.25">
      <c r="G269" s="2"/>
      <c r="H269" s="2"/>
      <c r="I269" s="2"/>
      <c r="K269" s="2"/>
      <c r="Q269" s="1"/>
    </row>
    <row r="270" spans="7:17" ht="15.75" customHeight="1" x14ac:dyDescent="0.25">
      <c r="G270" s="2"/>
      <c r="H270" s="2"/>
      <c r="I270" s="2"/>
      <c r="K270" s="2"/>
      <c r="Q270" s="1"/>
    </row>
    <row r="271" spans="7:17" ht="15.75" customHeight="1" x14ac:dyDescent="0.25">
      <c r="G271" s="2"/>
      <c r="H271" s="2"/>
      <c r="I271" s="2"/>
      <c r="K271" s="2"/>
      <c r="Q271" s="1"/>
    </row>
    <row r="272" spans="7:17" ht="15.75" customHeight="1" x14ac:dyDescent="0.25">
      <c r="G272" s="2"/>
      <c r="H272" s="2"/>
      <c r="I272" s="2"/>
      <c r="K272" s="2"/>
      <c r="Q272" s="1"/>
    </row>
    <row r="273" spans="7:17" ht="15.75" customHeight="1" x14ac:dyDescent="0.25">
      <c r="G273" s="2"/>
      <c r="H273" s="2"/>
      <c r="I273" s="2"/>
      <c r="K273" s="2"/>
      <c r="Q273" s="1"/>
    </row>
    <row r="274" spans="7:17" ht="15.75" customHeight="1" x14ac:dyDescent="0.25">
      <c r="G274" s="2"/>
      <c r="H274" s="2"/>
      <c r="I274" s="2"/>
      <c r="K274" s="2"/>
      <c r="Q274" s="1"/>
    </row>
    <row r="275" spans="7:17" ht="15.75" customHeight="1" x14ac:dyDescent="0.25">
      <c r="G275" s="2"/>
      <c r="H275" s="2"/>
      <c r="I275" s="2"/>
      <c r="K275" s="2"/>
      <c r="Q275" s="1"/>
    </row>
    <row r="276" spans="7:17" ht="15.75" customHeight="1" x14ac:dyDescent="0.25">
      <c r="G276" s="2"/>
      <c r="H276" s="2"/>
      <c r="I276" s="2"/>
      <c r="K276" s="2"/>
      <c r="Q276" s="1"/>
    </row>
    <row r="277" spans="7:17" ht="15.75" customHeight="1" x14ac:dyDescent="0.25">
      <c r="G277" s="2"/>
      <c r="H277" s="2"/>
      <c r="I277" s="2"/>
      <c r="K277" s="2"/>
      <c r="Q277" s="1"/>
    </row>
    <row r="278" spans="7:17" ht="15.75" customHeight="1" x14ac:dyDescent="0.25">
      <c r="G278" s="2"/>
      <c r="H278" s="2"/>
      <c r="I278" s="2"/>
      <c r="K278" s="2"/>
      <c r="Q278" s="1"/>
    </row>
    <row r="279" spans="7:17" ht="15.75" customHeight="1" x14ac:dyDescent="0.25">
      <c r="G279" s="2"/>
      <c r="H279" s="2"/>
      <c r="I279" s="2"/>
      <c r="K279" s="2"/>
      <c r="Q279" s="1"/>
    </row>
    <row r="280" spans="7:17" ht="15.75" customHeight="1" x14ac:dyDescent="0.25">
      <c r="G280" s="2"/>
      <c r="H280" s="2"/>
      <c r="I280" s="2"/>
      <c r="K280" s="2"/>
      <c r="Q280" s="1"/>
    </row>
    <row r="281" spans="7:17" ht="15.75" customHeight="1" x14ac:dyDescent="0.25">
      <c r="G281" s="2"/>
      <c r="H281" s="2"/>
      <c r="I281" s="2"/>
      <c r="K281" s="2"/>
      <c r="Q281" s="1"/>
    </row>
    <row r="282" spans="7:17" ht="15.75" customHeight="1" x14ac:dyDescent="0.25">
      <c r="G282" s="2"/>
      <c r="H282" s="2"/>
      <c r="I282" s="2"/>
      <c r="K282" s="2"/>
      <c r="Q282" s="1"/>
    </row>
    <row r="283" spans="7:17" ht="15.75" customHeight="1" x14ac:dyDescent="0.25">
      <c r="G283" s="2"/>
      <c r="H283" s="2"/>
      <c r="I283" s="2"/>
      <c r="K283" s="2"/>
      <c r="Q283" s="1"/>
    </row>
    <row r="284" spans="7:17" ht="15.75" customHeight="1" x14ac:dyDescent="0.25">
      <c r="G284" s="2"/>
      <c r="H284" s="2"/>
      <c r="I284" s="2"/>
      <c r="K284" s="2"/>
      <c r="Q284" s="1"/>
    </row>
    <row r="285" spans="7:17" ht="15.75" customHeight="1" x14ac:dyDescent="0.25">
      <c r="G285" s="2"/>
      <c r="H285" s="2"/>
      <c r="I285" s="2"/>
      <c r="K285" s="2"/>
      <c r="Q285" s="1"/>
    </row>
    <row r="286" spans="7:17" ht="15.75" customHeight="1" x14ac:dyDescent="0.25">
      <c r="G286" s="2"/>
      <c r="H286" s="2"/>
      <c r="I286" s="2"/>
      <c r="K286" s="2"/>
      <c r="Q286" s="1"/>
    </row>
    <row r="287" spans="7:17" ht="15.75" customHeight="1" x14ac:dyDescent="0.25">
      <c r="G287" s="2"/>
      <c r="H287" s="2"/>
      <c r="I287" s="2"/>
      <c r="K287" s="2"/>
      <c r="Q287" s="1"/>
    </row>
    <row r="288" spans="7:17" ht="15.75" customHeight="1" x14ac:dyDescent="0.25">
      <c r="G288" s="2"/>
      <c r="H288" s="2"/>
      <c r="I288" s="2"/>
      <c r="K288" s="2"/>
      <c r="Q288" s="1"/>
    </row>
    <row r="289" spans="7:17" ht="15.75" customHeight="1" x14ac:dyDescent="0.25">
      <c r="G289" s="2"/>
      <c r="H289" s="2"/>
      <c r="I289" s="2"/>
      <c r="K289" s="2"/>
      <c r="Q289" s="1"/>
    </row>
    <row r="290" spans="7:17" ht="15.75" customHeight="1" x14ac:dyDescent="0.25">
      <c r="G290" s="2"/>
      <c r="H290" s="2"/>
      <c r="I290" s="2"/>
      <c r="K290" s="2"/>
      <c r="Q290" s="1"/>
    </row>
    <row r="291" spans="7:17" ht="15.75" customHeight="1" x14ac:dyDescent="0.25">
      <c r="G291" s="2"/>
      <c r="H291" s="2"/>
      <c r="I291" s="2"/>
      <c r="K291" s="2"/>
      <c r="Q291" s="1"/>
    </row>
    <row r="292" spans="7:17" ht="15.75" customHeight="1" x14ac:dyDescent="0.25">
      <c r="G292" s="2"/>
      <c r="H292" s="2"/>
      <c r="I292" s="2"/>
      <c r="K292" s="2"/>
      <c r="Q292" s="1"/>
    </row>
    <row r="293" spans="7:17" ht="15.75" customHeight="1" x14ac:dyDescent="0.25">
      <c r="G293" s="2"/>
      <c r="H293" s="2"/>
      <c r="I293" s="2"/>
      <c r="K293" s="2"/>
      <c r="Q293" s="1"/>
    </row>
    <row r="294" spans="7:17" ht="15.75" customHeight="1" x14ac:dyDescent="0.25">
      <c r="G294" s="2"/>
      <c r="H294" s="2"/>
      <c r="I294" s="2"/>
      <c r="K294" s="2"/>
      <c r="Q294" s="1"/>
    </row>
    <row r="295" spans="7:17" ht="15.75" customHeight="1" x14ac:dyDescent="0.25">
      <c r="G295" s="2"/>
      <c r="H295" s="2"/>
      <c r="I295" s="2"/>
      <c r="K295" s="2"/>
      <c r="Q295" s="1"/>
    </row>
    <row r="296" spans="7:17" ht="15.75" customHeight="1" x14ac:dyDescent="0.25">
      <c r="G296" s="2"/>
      <c r="H296" s="2"/>
      <c r="I296" s="2"/>
      <c r="K296" s="2"/>
      <c r="Q296" s="1"/>
    </row>
    <row r="297" spans="7:17" ht="15.75" customHeight="1" x14ac:dyDescent="0.25">
      <c r="G297" s="2"/>
      <c r="H297" s="2"/>
      <c r="I297" s="2"/>
      <c r="K297" s="2"/>
      <c r="Q297" s="1"/>
    </row>
    <row r="298" spans="7:17" ht="15.75" customHeight="1" x14ac:dyDescent="0.25">
      <c r="G298" s="2"/>
      <c r="H298" s="2"/>
      <c r="I298" s="2"/>
      <c r="K298" s="2"/>
      <c r="Q298" s="1"/>
    </row>
    <row r="299" spans="7:17" ht="15.75" customHeight="1" x14ac:dyDescent="0.25">
      <c r="G299" s="2"/>
      <c r="H299" s="2"/>
      <c r="I299" s="2"/>
      <c r="K299" s="2"/>
      <c r="Q299" s="1"/>
    </row>
    <row r="300" spans="7:17" ht="15.75" customHeight="1" x14ac:dyDescent="0.25">
      <c r="G300" s="2"/>
      <c r="H300" s="2"/>
      <c r="I300" s="2"/>
      <c r="K300" s="2"/>
      <c r="Q300" s="1"/>
    </row>
    <row r="301" spans="7:17" ht="15.75" customHeight="1" x14ac:dyDescent="0.25">
      <c r="G301" s="2"/>
      <c r="H301" s="2"/>
      <c r="I301" s="2"/>
      <c r="K301" s="2"/>
      <c r="Q301" s="1"/>
    </row>
    <row r="302" spans="7:17" ht="15.75" customHeight="1" x14ac:dyDescent="0.25">
      <c r="G302" s="2"/>
      <c r="H302" s="2"/>
      <c r="I302" s="2"/>
      <c r="K302" s="2"/>
      <c r="Q302" s="1"/>
    </row>
    <row r="303" spans="7:17" ht="15.75" customHeight="1" x14ac:dyDescent="0.25">
      <c r="G303" s="2"/>
      <c r="H303" s="2"/>
      <c r="I303" s="2"/>
      <c r="K303" s="2"/>
      <c r="Q303" s="1"/>
    </row>
    <row r="304" spans="7:17" ht="15.75" customHeight="1" x14ac:dyDescent="0.25">
      <c r="G304" s="2"/>
      <c r="H304" s="2"/>
      <c r="I304" s="2"/>
      <c r="K304" s="2"/>
      <c r="Q304" s="1"/>
    </row>
    <row r="305" spans="7:17" ht="15.75" customHeight="1" x14ac:dyDescent="0.25">
      <c r="G305" s="2"/>
      <c r="H305" s="2"/>
      <c r="I305" s="2"/>
      <c r="K305" s="2"/>
      <c r="Q305" s="1"/>
    </row>
    <row r="306" spans="7:17" ht="15.75" customHeight="1" x14ac:dyDescent="0.25">
      <c r="G306" s="2"/>
      <c r="H306" s="2"/>
      <c r="I306" s="2"/>
      <c r="K306" s="2"/>
      <c r="Q306" s="1"/>
    </row>
    <row r="307" spans="7:17" ht="15.75" customHeight="1" x14ac:dyDescent="0.25">
      <c r="G307" s="2"/>
      <c r="H307" s="2"/>
      <c r="I307" s="2"/>
      <c r="K307" s="2"/>
      <c r="Q307" s="1"/>
    </row>
    <row r="308" spans="7:17" ht="15.75" customHeight="1" x14ac:dyDescent="0.25">
      <c r="G308" s="2"/>
      <c r="H308" s="2"/>
      <c r="I308" s="2"/>
      <c r="K308" s="2"/>
      <c r="Q308" s="1"/>
    </row>
    <row r="309" spans="7:17" ht="15.75" customHeight="1" x14ac:dyDescent="0.25">
      <c r="G309" s="2"/>
      <c r="H309" s="2"/>
      <c r="I309" s="2"/>
      <c r="K309" s="2"/>
      <c r="Q309" s="1"/>
    </row>
    <row r="310" spans="7:17" ht="15.75" customHeight="1" x14ac:dyDescent="0.25">
      <c r="G310" s="2"/>
      <c r="H310" s="2"/>
      <c r="I310" s="2"/>
      <c r="K310" s="2"/>
      <c r="Q310" s="1"/>
    </row>
    <row r="311" spans="7:17" ht="15.75" customHeight="1" x14ac:dyDescent="0.25">
      <c r="G311" s="2"/>
      <c r="H311" s="2"/>
      <c r="I311" s="2"/>
      <c r="K311" s="2"/>
      <c r="Q311" s="1"/>
    </row>
    <row r="312" spans="7:17" ht="15.75" customHeight="1" x14ac:dyDescent="0.25">
      <c r="G312" s="2"/>
      <c r="H312" s="2"/>
      <c r="I312" s="2"/>
      <c r="K312" s="2"/>
      <c r="Q312" s="1"/>
    </row>
    <row r="313" spans="7:17" ht="15.75" customHeight="1" x14ac:dyDescent="0.25">
      <c r="G313" s="2"/>
      <c r="H313" s="2"/>
      <c r="I313" s="2"/>
      <c r="K313" s="2"/>
      <c r="Q313" s="1"/>
    </row>
    <row r="314" spans="7:17" ht="15.75" customHeight="1" x14ac:dyDescent="0.25">
      <c r="G314" s="2"/>
      <c r="H314" s="2"/>
      <c r="I314" s="2"/>
      <c r="K314" s="2"/>
      <c r="Q314" s="1"/>
    </row>
    <row r="315" spans="7:17" ht="15.75" customHeight="1" x14ac:dyDescent="0.25">
      <c r="G315" s="2"/>
      <c r="H315" s="2"/>
      <c r="I315" s="2"/>
      <c r="K315" s="2"/>
      <c r="Q315" s="1"/>
    </row>
    <row r="316" spans="7:17" ht="15.75" customHeight="1" x14ac:dyDescent="0.25">
      <c r="G316" s="2"/>
      <c r="H316" s="2"/>
      <c r="I316" s="2"/>
      <c r="K316" s="2"/>
      <c r="Q316" s="1"/>
    </row>
    <row r="317" spans="7:17" ht="15.75" customHeight="1" x14ac:dyDescent="0.25">
      <c r="G317" s="2"/>
      <c r="H317" s="2"/>
      <c r="I317" s="2"/>
      <c r="K317" s="2"/>
      <c r="Q317" s="1"/>
    </row>
    <row r="318" spans="7:17" ht="15.75" customHeight="1" x14ac:dyDescent="0.25">
      <c r="G318" s="2"/>
      <c r="H318" s="2"/>
      <c r="I318" s="2"/>
      <c r="K318" s="2"/>
      <c r="Q318" s="1"/>
    </row>
    <row r="319" spans="7:17" ht="15.75" customHeight="1" x14ac:dyDescent="0.25">
      <c r="G319" s="2"/>
      <c r="H319" s="2"/>
      <c r="I319" s="2"/>
      <c r="K319" s="2"/>
      <c r="Q319" s="1"/>
    </row>
    <row r="320" spans="7:17" ht="15.75" customHeight="1" x14ac:dyDescent="0.25">
      <c r="G320" s="2"/>
      <c r="H320" s="2"/>
      <c r="I320" s="2"/>
      <c r="K320" s="2"/>
      <c r="Q320" s="1"/>
    </row>
    <row r="321" spans="7:17" ht="15.75" customHeight="1" x14ac:dyDescent="0.25">
      <c r="G321" s="2"/>
      <c r="H321" s="2"/>
      <c r="I321" s="2"/>
      <c r="K321" s="2"/>
      <c r="Q321" s="1"/>
    </row>
    <row r="322" spans="7:17" ht="15.75" customHeight="1" x14ac:dyDescent="0.25">
      <c r="G322" s="2"/>
      <c r="H322" s="2"/>
      <c r="I322" s="2"/>
      <c r="K322" s="2"/>
      <c r="Q322" s="1"/>
    </row>
    <row r="323" spans="7:17" ht="15.75" customHeight="1" x14ac:dyDescent="0.25">
      <c r="G323" s="2"/>
      <c r="H323" s="2"/>
      <c r="I323" s="2"/>
      <c r="K323" s="2"/>
      <c r="Q323" s="1"/>
    </row>
    <row r="324" spans="7:17" ht="15.75" customHeight="1" x14ac:dyDescent="0.25">
      <c r="G324" s="2"/>
      <c r="H324" s="2"/>
      <c r="I324" s="2"/>
      <c r="K324" s="2"/>
      <c r="Q324" s="1"/>
    </row>
    <row r="325" spans="7:17" ht="15.75" customHeight="1" x14ac:dyDescent="0.25">
      <c r="G325" s="2"/>
      <c r="H325" s="2"/>
      <c r="I325" s="2"/>
      <c r="K325" s="2"/>
      <c r="Q325" s="1"/>
    </row>
    <row r="326" spans="7:17" ht="15.75" customHeight="1" x14ac:dyDescent="0.25">
      <c r="G326" s="2"/>
      <c r="H326" s="2"/>
      <c r="I326" s="2"/>
      <c r="K326" s="2"/>
      <c r="Q326" s="1"/>
    </row>
    <row r="327" spans="7:17" ht="15.75" customHeight="1" x14ac:dyDescent="0.25">
      <c r="G327" s="2"/>
      <c r="H327" s="2"/>
      <c r="I327" s="2"/>
      <c r="K327" s="2"/>
      <c r="Q327" s="1"/>
    </row>
    <row r="328" spans="7:17" ht="15.75" customHeight="1" x14ac:dyDescent="0.25">
      <c r="G328" s="2"/>
      <c r="H328" s="2"/>
      <c r="I328" s="2"/>
      <c r="K328" s="2"/>
      <c r="Q328" s="1"/>
    </row>
    <row r="329" spans="7:17" ht="15.75" customHeight="1" x14ac:dyDescent="0.25">
      <c r="G329" s="2"/>
      <c r="H329" s="2"/>
      <c r="I329" s="2"/>
      <c r="K329" s="2"/>
      <c r="Q329" s="1"/>
    </row>
    <row r="330" spans="7:17" ht="15.75" customHeight="1" x14ac:dyDescent="0.25">
      <c r="G330" s="2"/>
      <c r="H330" s="2"/>
      <c r="I330" s="2"/>
      <c r="K330" s="2"/>
      <c r="Q330" s="1"/>
    </row>
    <row r="331" spans="7:17" ht="15.75" customHeight="1" x14ac:dyDescent="0.25">
      <c r="G331" s="2"/>
      <c r="H331" s="2"/>
      <c r="I331" s="2"/>
      <c r="K331" s="2"/>
      <c r="Q331" s="1"/>
    </row>
    <row r="332" spans="7:17" ht="15.75" customHeight="1" x14ac:dyDescent="0.25">
      <c r="G332" s="2"/>
      <c r="H332" s="2"/>
      <c r="I332" s="2"/>
      <c r="K332" s="2"/>
      <c r="Q332" s="1"/>
    </row>
    <row r="333" spans="7:17" ht="15.75" customHeight="1" x14ac:dyDescent="0.25">
      <c r="G333" s="2"/>
      <c r="H333" s="2"/>
      <c r="I333" s="2"/>
      <c r="K333" s="2"/>
      <c r="Q333" s="1"/>
    </row>
    <row r="334" spans="7:17" ht="15.75" customHeight="1" x14ac:dyDescent="0.25">
      <c r="G334" s="2"/>
      <c r="H334" s="2"/>
      <c r="I334" s="2"/>
      <c r="K334" s="2"/>
      <c r="Q334" s="1"/>
    </row>
    <row r="335" spans="7:17" ht="15.75" customHeight="1" x14ac:dyDescent="0.25">
      <c r="G335" s="2"/>
      <c r="H335" s="2"/>
      <c r="I335" s="2"/>
      <c r="K335" s="2"/>
      <c r="Q335" s="1"/>
    </row>
    <row r="336" spans="7:17" ht="15.75" customHeight="1" x14ac:dyDescent="0.25">
      <c r="G336" s="2"/>
      <c r="H336" s="2"/>
      <c r="I336" s="2"/>
      <c r="K336" s="2"/>
      <c r="Q336" s="1"/>
    </row>
    <row r="337" spans="7:17" ht="15.75" customHeight="1" x14ac:dyDescent="0.25">
      <c r="G337" s="2"/>
      <c r="H337" s="2"/>
      <c r="I337" s="2"/>
      <c r="K337" s="2"/>
      <c r="Q337" s="1"/>
    </row>
    <row r="338" spans="7:17" ht="15.75" customHeight="1" x14ac:dyDescent="0.25">
      <c r="G338" s="2"/>
      <c r="H338" s="2"/>
      <c r="I338" s="2"/>
      <c r="K338" s="2"/>
      <c r="Q338" s="1"/>
    </row>
    <row r="339" spans="7:17" ht="15.75" customHeight="1" x14ac:dyDescent="0.25">
      <c r="G339" s="2"/>
      <c r="H339" s="2"/>
      <c r="I339" s="2"/>
      <c r="K339" s="2"/>
      <c r="Q339" s="1"/>
    </row>
    <row r="340" spans="7:17" ht="15.75" customHeight="1" x14ac:dyDescent="0.25">
      <c r="G340" s="2"/>
      <c r="H340" s="2"/>
      <c r="I340" s="2"/>
      <c r="K340" s="2"/>
      <c r="Q340" s="1"/>
    </row>
    <row r="341" spans="7:17" ht="15.75" customHeight="1" x14ac:dyDescent="0.25">
      <c r="G341" s="2"/>
      <c r="H341" s="2"/>
      <c r="I341" s="2"/>
      <c r="K341" s="2"/>
      <c r="Q341" s="1"/>
    </row>
    <row r="342" spans="7:17" ht="15.75" customHeight="1" x14ac:dyDescent="0.25">
      <c r="G342" s="2"/>
      <c r="H342" s="2"/>
      <c r="I342" s="2"/>
      <c r="K342" s="2"/>
      <c r="Q342" s="1"/>
    </row>
    <row r="343" spans="7:17" ht="15.75" customHeight="1" x14ac:dyDescent="0.25">
      <c r="G343" s="2"/>
      <c r="H343" s="2"/>
      <c r="I343" s="2"/>
      <c r="K343" s="2"/>
      <c r="Q343" s="1"/>
    </row>
    <row r="344" spans="7:17" ht="15.75" customHeight="1" x14ac:dyDescent="0.25">
      <c r="G344" s="2"/>
      <c r="H344" s="2"/>
      <c r="I344" s="2"/>
      <c r="K344" s="2"/>
      <c r="Q344" s="1"/>
    </row>
    <row r="345" spans="7:17" ht="15.75" customHeight="1" x14ac:dyDescent="0.25">
      <c r="G345" s="2"/>
      <c r="H345" s="2"/>
      <c r="I345" s="2"/>
      <c r="K345" s="2"/>
      <c r="Q345" s="1"/>
    </row>
    <row r="346" spans="7:17" ht="15.75" customHeight="1" x14ac:dyDescent="0.25">
      <c r="G346" s="2"/>
      <c r="H346" s="2"/>
      <c r="I346" s="2"/>
      <c r="K346" s="2"/>
      <c r="Q346" s="1"/>
    </row>
    <row r="347" spans="7:17" ht="15.75" customHeight="1" x14ac:dyDescent="0.25">
      <c r="G347" s="2"/>
      <c r="H347" s="2"/>
      <c r="I347" s="2"/>
      <c r="K347" s="2"/>
      <c r="Q347" s="1"/>
    </row>
    <row r="348" spans="7:17" ht="15.75" customHeight="1" x14ac:dyDescent="0.25">
      <c r="G348" s="2"/>
      <c r="H348" s="2"/>
      <c r="I348" s="2"/>
      <c r="K348" s="2"/>
      <c r="Q348" s="1"/>
    </row>
    <row r="349" spans="7:17" ht="15.75" customHeight="1" x14ac:dyDescent="0.25">
      <c r="G349" s="2"/>
      <c r="H349" s="2"/>
      <c r="I349" s="2"/>
      <c r="K349" s="2"/>
      <c r="Q349" s="1"/>
    </row>
    <row r="350" spans="7:17" ht="15.75" customHeight="1" x14ac:dyDescent="0.25">
      <c r="G350" s="2"/>
      <c r="H350" s="2"/>
      <c r="I350" s="2"/>
      <c r="K350" s="2"/>
      <c r="Q350" s="1"/>
    </row>
    <row r="351" spans="7:17" ht="15.75" customHeight="1" x14ac:dyDescent="0.25">
      <c r="G351" s="2"/>
      <c r="H351" s="2"/>
      <c r="I351" s="2"/>
      <c r="K351" s="2"/>
      <c r="Q351" s="1"/>
    </row>
    <row r="352" spans="7:17" ht="15.75" customHeight="1" x14ac:dyDescent="0.25">
      <c r="G352" s="2"/>
      <c r="H352" s="2"/>
      <c r="I352" s="2"/>
      <c r="K352" s="2"/>
      <c r="Q352" s="1"/>
    </row>
    <row r="353" spans="7:17" ht="15.75" customHeight="1" x14ac:dyDescent="0.25">
      <c r="G353" s="2"/>
      <c r="H353" s="2"/>
      <c r="I353" s="2"/>
      <c r="K353" s="2"/>
      <c r="Q353" s="1"/>
    </row>
    <row r="354" spans="7:17" ht="15.75" customHeight="1" x14ac:dyDescent="0.25">
      <c r="G354" s="2"/>
      <c r="H354" s="2"/>
      <c r="I354" s="2"/>
      <c r="K354" s="2"/>
      <c r="Q354" s="1"/>
    </row>
    <row r="355" spans="7:17" ht="15.75" customHeight="1" x14ac:dyDescent="0.25">
      <c r="G355" s="2"/>
      <c r="H355" s="2"/>
      <c r="I355" s="2"/>
      <c r="K355" s="2"/>
      <c r="Q355" s="1"/>
    </row>
    <row r="356" spans="7:17" ht="15.75" customHeight="1" x14ac:dyDescent="0.25">
      <c r="G356" s="2"/>
      <c r="H356" s="2"/>
      <c r="I356" s="2"/>
      <c r="K356" s="2"/>
      <c r="Q356" s="1"/>
    </row>
    <row r="357" spans="7:17" ht="15.75" customHeight="1" x14ac:dyDescent="0.25">
      <c r="G357" s="2"/>
      <c r="H357" s="2"/>
      <c r="I357" s="2"/>
      <c r="K357" s="2"/>
      <c r="Q357" s="1"/>
    </row>
    <row r="358" spans="7:17" ht="15.75" customHeight="1" x14ac:dyDescent="0.25">
      <c r="G358" s="2"/>
      <c r="H358" s="2"/>
      <c r="I358" s="2"/>
      <c r="K358" s="2"/>
      <c r="Q358" s="1"/>
    </row>
    <row r="359" spans="7:17" ht="15.75" customHeight="1" x14ac:dyDescent="0.25">
      <c r="G359" s="2"/>
      <c r="H359" s="2"/>
      <c r="I359" s="2"/>
      <c r="K359" s="2"/>
      <c r="Q359" s="1"/>
    </row>
    <row r="360" spans="7:17" ht="15.75" customHeight="1" x14ac:dyDescent="0.25">
      <c r="G360" s="2"/>
      <c r="H360" s="2"/>
      <c r="I360" s="2"/>
      <c r="K360" s="2"/>
      <c r="Q360" s="1"/>
    </row>
    <row r="361" spans="7:17" ht="15.75" customHeight="1" x14ac:dyDescent="0.25">
      <c r="G361" s="2"/>
      <c r="H361" s="2"/>
      <c r="I361" s="2"/>
      <c r="K361" s="2"/>
      <c r="Q361" s="1"/>
    </row>
    <row r="362" spans="7:17" ht="15.75" customHeight="1" x14ac:dyDescent="0.25">
      <c r="G362" s="2"/>
      <c r="H362" s="2"/>
      <c r="I362" s="2"/>
      <c r="K362" s="2"/>
      <c r="Q362" s="1"/>
    </row>
    <row r="363" spans="7:17" ht="15.75" customHeight="1" x14ac:dyDescent="0.25">
      <c r="G363" s="2"/>
      <c r="H363" s="2"/>
      <c r="I363" s="2"/>
      <c r="K363" s="2"/>
      <c r="Q363" s="1"/>
    </row>
    <row r="364" spans="7:17" ht="15.75" customHeight="1" x14ac:dyDescent="0.25">
      <c r="G364" s="2"/>
      <c r="H364" s="2"/>
      <c r="I364" s="2"/>
      <c r="K364" s="2"/>
      <c r="Q364" s="1"/>
    </row>
    <row r="365" spans="7:17" ht="15.75" customHeight="1" x14ac:dyDescent="0.25">
      <c r="G365" s="2"/>
      <c r="H365" s="2"/>
      <c r="I365" s="2"/>
      <c r="K365" s="2"/>
      <c r="Q365" s="1"/>
    </row>
    <row r="366" spans="7:17" ht="15.75" customHeight="1" x14ac:dyDescent="0.25">
      <c r="G366" s="2"/>
      <c r="H366" s="2"/>
      <c r="I366" s="2"/>
      <c r="K366" s="2"/>
      <c r="Q366" s="1"/>
    </row>
    <row r="367" spans="7:17" ht="15.75" customHeight="1" x14ac:dyDescent="0.25">
      <c r="G367" s="2"/>
      <c r="H367" s="2"/>
      <c r="I367" s="2"/>
      <c r="K367" s="2"/>
      <c r="Q367" s="1"/>
    </row>
    <row r="368" spans="7:17" ht="15.75" customHeight="1" x14ac:dyDescent="0.25">
      <c r="G368" s="2"/>
      <c r="H368" s="2"/>
      <c r="I368" s="2"/>
      <c r="K368" s="2"/>
      <c r="Q368" s="1"/>
    </row>
    <row r="369" spans="7:17" ht="15.75" customHeight="1" x14ac:dyDescent="0.25">
      <c r="G369" s="2"/>
      <c r="H369" s="2"/>
      <c r="I369" s="2"/>
      <c r="K369" s="2"/>
      <c r="Q369" s="1"/>
    </row>
    <row r="370" spans="7:17" ht="15.75" customHeight="1" x14ac:dyDescent="0.25">
      <c r="G370" s="2"/>
      <c r="H370" s="2"/>
      <c r="I370" s="2"/>
      <c r="K370" s="2"/>
      <c r="Q370" s="1"/>
    </row>
    <row r="371" spans="7:17" ht="15.75" customHeight="1" x14ac:dyDescent="0.25">
      <c r="G371" s="2"/>
      <c r="H371" s="2"/>
      <c r="I371" s="2"/>
      <c r="K371" s="2"/>
      <c r="Q371" s="1"/>
    </row>
    <row r="372" spans="7:17" ht="15.75" customHeight="1" x14ac:dyDescent="0.25">
      <c r="G372" s="2"/>
      <c r="H372" s="2"/>
      <c r="I372" s="2"/>
      <c r="K372" s="2"/>
      <c r="Q372" s="1"/>
    </row>
    <row r="373" spans="7:17" ht="15.75" customHeight="1" x14ac:dyDescent="0.25">
      <c r="G373" s="2"/>
      <c r="H373" s="2"/>
      <c r="I373" s="2"/>
      <c r="K373" s="2"/>
      <c r="Q373" s="1"/>
    </row>
    <row r="374" spans="7:17" ht="15.75" customHeight="1" x14ac:dyDescent="0.25">
      <c r="G374" s="2"/>
      <c r="H374" s="2"/>
      <c r="I374" s="2"/>
      <c r="K374" s="2"/>
      <c r="Q374" s="1"/>
    </row>
    <row r="375" spans="7:17" ht="15.75" customHeight="1" x14ac:dyDescent="0.25">
      <c r="G375" s="2"/>
      <c r="H375" s="2"/>
      <c r="I375" s="2"/>
      <c r="K375" s="2"/>
      <c r="Q375" s="1"/>
    </row>
    <row r="376" spans="7:17" ht="15.75" customHeight="1" x14ac:dyDescent="0.25">
      <c r="G376" s="2"/>
      <c r="H376" s="2"/>
      <c r="I376" s="2"/>
      <c r="K376" s="2"/>
      <c r="Q376" s="1"/>
    </row>
    <row r="377" spans="7:17" ht="15.75" customHeight="1" x14ac:dyDescent="0.25">
      <c r="G377" s="2"/>
      <c r="H377" s="2"/>
      <c r="I377" s="2"/>
      <c r="K377" s="2"/>
      <c r="Q377" s="1"/>
    </row>
    <row r="378" spans="7:17" ht="15.75" customHeight="1" x14ac:dyDescent="0.25">
      <c r="G378" s="2"/>
      <c r="H378" s="2"/>
      <c r="I378" s="2"/>
      <c r="K378" s="2"/>
      <c r="Q378" s="1"/>
    </row>
    <row r="379" spans="7:17" ht="15.75" customHeight="1" x14ac:dyDescent="0.25">
      <c r="G379" s="2"/>
      <c r="H379" s="2"/>
      <c r="I379" s="2"/>
      <c r="K379" s="2"/>
      <c r="Q379" s="1"/>
    </row>
    <row r="380" spans="7:17" ht="15.75" customHeight="1" x14ac:dyDescent="0.25">
      <c r="G380" s="2"/>
      <c r="H380" s="2"/>
      <c r="I380" s="2"/>
      <c r="K380" s="2"/>
      <c r="Q380" s="1"/>
    </row>
    <row r="381" spans="7:17" ht="15.75" customHeight="1" x14ac:dyDescent="0.25">
      <c r="G381" s="2"/>
      <c r="H381" s="2"/>
      <c r="I381" s="2"/>
      <c r="K381" s="2"/>
      <c r="Q381" s="1"/>
    </row>
    <row r="382" spans="7:17" ht="15.75" customHeight="1" x14ac:dyDescent="0.25">
      <c r="G382" s="2"/>
      <c r="H382" s="2"/>
      <c r="I382" s="2"/>
      <c r="K382" s="2"/>
      <c r="Q382" s="1"/>
    </row>
    <row r="383" spans="7:17" ht="15.75" customHeight="1" x14ac:dyDescent="0.25">
      <c r="G383" s="2"/>
      <c r="H383" s="2"/>
      <c r="I383" s="2"/>
      <c r="K383" s="2"/>
      <c r="Q383" s="1"/>
    </row>
    <row r="384" spans="7:17" ht="15.75" customHeight="1" x14ac:dyDescent="0.25">
      <c r="G384" s="2"/>
      <c r="H384" s="2"/>
      <c r="I384" s="2"/>
      <c r="K384" s="2"/>
      <c r="Q384" s="1"/>
    </row>
    <row r="385" spans="7:17" ht="15.75" customHeight="1" x14ac:dyDescent="0.25">
      <c r="G385" s="2"/>
      <c r="H385" s="2"/>
      <c r="I385" s="2"/>
      <c r="K385" s="2"/>
      <c r="Q385" s="1"/>
    </row>
    <row r="386" spans="7:17" ht="15.75" customHeight="1" x14ac:dyDescent="0.25">
      <c r="G386" s="2"/>
      <c r="H386" s="2"/>
      <c r="I386" s="2"/>
      <c r="K386" s="2"/>
      <c r="Q386" s="1"/>
    </row>
    <row r="387" spans="7:17" ht="15.75" customHeight="1" x14ac:dyDescent="0.25">
      <c r="G387" s="2"/>
      <c r="H387" s="2"/>
      <c r="I387" s="2"/>
      <c r="K387" s="2"/>
      <c r="Q387" s="1"/>
    </row>
    <row r="388" spans="7:17" ht="15.75" customHeight="1" x14ac:dyDescent="0.25">
      <c r="G388" s="2"/>
      <c r="H388" s="2"/>
      <c r="I388" s="2"/>
      <c r="K388" s="2"/>
      <c r="Q388" s="1"/>
    </row>
    <row r="389" spans="7:17" ht="15.75" customHeight="1" x14ac:dyDescent="0.25">
      <c r="G389" s="2"/>
      <c r="H389" s="2"/>
      <c r="I389" s="2"/>
      <c r="K389" s="2"/>
      <c r="Q389" s="1"/>
    </row>
    <row r="390" spans="7:17" ht="15.75" customHeight="1" x14ac:dyDescent="0.25">
      <c r="G390" s="2"/>
      <c r="H390" s="2"/>
      <c r="I390" s="2"/>
      <c r="K390" s="2"/>
      <c r="Q390" s="1"/>
    </row>
    <row r="391" spans="7:17" ht="15.75" customHeight="1" x14ac:dyDescent="0.25">
      <c r="G391" s="2"/>
      <c r="H391" s="2"/>
      <c r="I391" s="2"/>
      <c r="K391" s="2"/>
      <c r="Q391" s="1"/>
    </row>
    <row r="392" spans="7:17" ht="15.75" customHeight="1" x14ac:dyDescent="0.25">
      <c r="G392" s="2"/>
      <c r="H392" s="2"/>
      <c r="I392" s="2"/>
      <c r="K392" s="2"/>
      <c r="Q392" s="1"/>
    </row>
    <row r="393" spans="7:17" ht="15.75" customHeight="1" x14ac:dyDescent="0.25">
      <c r="G393" s="2"/>
      <c r="H393" s="2"/>
      <c r="I393" s="2"/>
      <c r="K393" s="2"/>
      <c r="Q393" s="1"/>
    </row>
    <row r="394" spans="7:17" ht="15.75" customHeight="1" x14ac:dyDescent="0.25">
      <c r="G394" s="2"/>
      <c r="H394" s="2"/>
      <c r="I394" s="2"/>
      <c r="K394" s="2"/>
      <c r="Q394" s="1"/>
    </row>
    <row r="395" spans="7:17" ht="15.75" customHeight="1" x14ac:dyDescent="0.25">
      <c r="G395" s="2"/>
      <c r="H395" s="2"/>
      <c r="I395" s="2"/>
      <c r="K395" s="2"/>
      <c r="Q395" s="1"/>
    </row>
    <row r="396" spans="7:17" ht="15.75" customHeight="1" x14ac:dyDescent="0.25">
      <c r="G396" s="2"/>
      <c r="H396" s="2"/>
      <c r="I396" s="2"/>
      <c r="K396" s="2"/>
      <c r="Q396" s="1"/>
    </row>
    <row r="397" spans="7:17" ht="15.75" customHeight="1" x14ac:dyDescent="0.25">
      <c r="G397" s="2"/>
      <c r="H397" s="2"/>
      <c r="I397" s="2"/>
      <c r="K397" s="2"/>
      <c r="Q397" s="1"/>
    </row>
    <row r="398" spans="7:17" ht="15.75" customHeight="1" x14ac:dyDescent="0.25">
      <c r="G398" s="2"/>
      <c r="H398" s="2"/>
      <c r="I398" s="2"/>
      <c r="K398" s="2"/>
      <c r="Q398" s="1"/>
    </row>
    <row r="399" spans="7:17" ht="15.75" customHeight="1" x14ac:dyDescent="0.25">
      <c r="G399" s="2"/>
      <c r="H399" s="2"/>
      <c r="I399" s="2"/>
      <c r="K399" s="2"/>
      <c r="Q399" s="1"/>
    </row>
    <row r="400" spans="7:17" ht="15.75" customHeight="1" x14ac:dyDescent="0.25">
      <c r="G400" s="2"/>
      <c r="H400" s="2"/>
      <c r="I400" s="2"/>
      <c r="K400" s="2"/>
      <c r="Q400" s="1"/>
    </row>
    <row r="401" spans="7:17" ht="15.75" customHeight="1" x14ac:dyDescent="0.25">
      <c r="G401" s="2"/>
      <c r="H401" s="2"/>
      <c r="I401" s="2"/>
      <c r="K401" s="2"/>
      <c r="Q401" s="1"/>
    </row>
    <row r="402" spans="7:17" ht="15.75" customHeight="1" x14ac:dyDescent="0.25">
      <c r="G402" s="2"/>
      <c r="H402" s="2"/>
      <c r="I402" s="2"/>
      <c r="K402" s="2"/>
      <c r="Q402" s="1"/>
    </row>
    <row r="403" spans="7:17" ht="15.75" customHeight="1" x14ac:dyDescent="0.25">
      <c r="G403" s="2"/>
      <c r="H403" s="2"/>
      <c r="I403" s="2"/>
      <c r="K403" s="2"/>
      <c r="Q403" s="1"/>
    </row>
    <row r="404" spans="7:17" ht="15.75" customHeight="1" x14ac:dyDescent="0.25">
      <c r="G404" s="2"/>
      <c r="H404" s="2"/>
      <c r="I404" s="2"/>
      <c r="K404" s="2"/>
      <c r="Q404" s="1"/>
    </row>
    <row r="405" spans="7:17" ht="15.75" customHeight="1" x14ac:dyDescent="0.25">
      <c r="G405" s="2"/>
      <c r="H405" s="2"/>
      <c r="I405" s="2"/>
      <c r="K405" s="2"/>
      <c r="Q405" s="1"/>
    </row>
    <row r="406" spans="7:17" ht="15.75" customHeight="1" x14ac:dyDescent="0.25">
      <c r="G406" s="2"/>
      <c r="H406" s="2"/>
      <c r="I406" s="2"/>
      <c r="K406" s="2"/>
      <c r="Q406" s="1"/>
    </row>
    <row r="407" spans="7:17" ht="15.75" customHeight="1" x14ac:dyDescent="0.25">
      <c r="G407" s="2"/>
      <c r="H407" s="2"/>
      <c r="I407" s="2"/>
      <c r="K407" s="2"/>
      <c r="Q407" s="1"/>
    </row>
    <row r="408" spans="7:17" ht="15.75" customHeight="1" x14ac:dyDescent="0.25">
      <c r="G408" s="2"/>
      <c r="H408" s="2"/>
      <c r="I408" s="2"/>
      <c r="K408" s="2"/>
      <c r="Q408" s="1"/>
    </row>
    <row r="409" spans="7:17" ht="15.75" customHeight="1" x14ac:dyDescent="0.25">
      <c r="G409" s="2"/>
      <c r="H409" s="2"/>
      <c r="I409" s="2"/>
      <c r="K409" s="2"/>
      <c r="Q409" s="1"/>
    </row>
    <row r="410" spans="7:17" ht="15.75" customHeight="1" x14ac:dyDescent="0.25">
      <c r="G410" s="2"/>
      <c r="H410" s="2"/>
      <c r="I410" s="2"/>
      <c r="K410" s="2"/>
      <c r="Q410" s="1"/>
    </row>
    <row r="411" spans="7:17" ht="15.75" customHeight="1" x14ac:dyDescent="0.25">
      <c r="G411" s="2"/>
      <c r="H411" s="2"/>
      <c r="I411" s="2"/>
      <c r="K411" s="2"/>
      <c r="Q411" s="1"/>
    </row>
    <row r="412" spans="7:17" ht="15.75" customHeight="1" x14ac:dyDescent="0.25">
      <c r="G412" s="2"/>
      <c r="H412" s="2"/>
      <c r="I412" s="2"/>
      <c r="K412" s="2"/>
      <c r="Q412" s="1"/>
    </row>
    <row r="413" spans="7:17" ht="15.75" customHeight="1" x14ac:dyDescent="0.25">
      <c r="G413" s="2"/>
      <c r="H413" s="2"/>
      <c r="I413" s="2"/>
      <c r="K413" s="2"/>
      <c r="Q413" s="1"/>
    </row>
    <row r="414" spans="7:17" ht="15.75" customHeight="1" x14ac:dyDescent="0.25">
      <c r="G414" s="2"/>
      <c r="H414" s="2"/>
      <c r="I414" s="2"/>
      <c r="K414" s="2"/>
      <c r="Q414" s="1"/>
    </row>
    <row r="415" spans="7:17" ht="15.75" customHeight="1" x14ac:dyDescent="0.25">
      <c r="G415" s="2"/>
      <c r="H415" s="2"/>
      <c r="I415" s="2"/>
      <c r="K415" s="2"/>
      <c r="Q415" s="1"/>
    </row>
    <row r="416" spans="7:17" ht="15.75" customHeight="1" x14ac:dyDescent="0.25">
      <c r="G416" s="2"/>
      <c r="H416" s="2"/>
      <c r="I416" s="2"/>
      <c r="K416" s="2"/>
      <c r="Q416" s="1"/>
    </row>
    <row r="417" spans="7:17" ht="15.75" customHeight="1" x14ac:dyDescent="0.25">
      <c r="G417" s="2"/>
      <c r="H417" s="2"/>
      <c r="I417" s="2"/>
      <c r="K417" s="2"/>
      <c r="Q417" s="1"/>
    </row>
    <row r="418" spans="7:17" ht="15.75" customHeight="1" x14ac:dyDescent="0.25">
      <c r="G418" s="2"/>
      <c r="H418" s="2"/>
      <c r="I418" s="2"/>
      <c r="K418" s="2"/>
      <c r="Q418" s="1"/>
    </row>
    <row r="419" spans="7:17" ht="15.75" customHeight="1" x14ac:dyDescent="0.25">
      <c r="G419" s="2"/>
      <c r="H419" s="2"/>
      <c r="I419" s="2"/>
      <c r="K419" s="2"/>
      <c r="Q419" s="1"/>
    </row>
    <row r="420" spans="7:17" ht="15.75" customHeight="1" x14ac:dyDescent="0.25">
      <c r="G420" s="2"/>
      <c r="H420" s="2"/>
      <c r="I420" s="2"/>
      <c r="K420" s="2"/>
      <c r="Q420" s="1"/>
    </row>
    <row r="421" spans="7:17" ht="15.75" customHeight="1" x14ac:dyDescent="0.25">
      <c r="G421" s="2"/>
      <c r="H421" s="2"/>
      <c r="I421" s="2"/>
      <c r="K421" s="2"/>
      <c r="Q421" s="1"/>
    </row>
    <row r="422" spans="7:17" ht="15.75" customHeight="1" x14ac:dyDescent="0.25">
      <c r="G422" s="2"/>
      <c r="H422" s="2"/>
      <c r="I422" s="2"/>
      <c r="K422" s="2"/>
      <c r="Q422" s="1"/>
    </row>
    <row r="423" spans="7:17" ht="15.75" customHeight="1" x14ac:dyDescent="0.25">
      <c r="G423" s="2"/>
      <c r="H423" s="2"/>
      <c r="I423" s="2"/>
      <c r="K423" s="2"/>
      <c r="Q423" s="1"/>
    </row>
    <row r="424" spans="7:17" ht="15.75" customHeight="1" x14ac:dyDescent="0.25">
      <c r="G424" s="2"/>
      <c r="H424" s="2"/>
      <c r="I424" s="2"/>
      <c r="K424" s="2"/>
      <c r="Q424" s="1"/>
    </row>
    <row r="425" spans="7:17" ht="15.75" customHeight="1" x14ac:dyDescent="0.25">
      <c r="G425" s="2"/>
      <c r="H425" s="2"/>
      <c r="I425" s="2"/>
      <c r="K425" s="2"/>
      <c r="Q425" s="1"/>
    </row>
    <row r="426" spans="7:17" ht="15.75" customHeight="1" x14ac:dyDescent="0.25">
      <c r="G426" s="2"/>
      <c r="H426" s="2"/>
      <c r="I426" s="2"/>
      <c r="K426" s="2"/>
      <c r="Q426" s="1"/>
    </row>
    <row r="427" spans="7:17" ht="15.75" customHeight="1" x14ac:dyDescent="0.25">
      <c r="G427" s="2"/>
      <c r="H427" s="2"/>
      <c r="I427" s="2"/>
      <c r="K427" s="2"/>
      <c r="Q427" s="1"/>
    </row>
    <row r="428" spans="7:17" ht="15.75" customHeight="1" x14ac:dyDescent="0.25">
      <c r="G428" s="2"/>
      <c r="H428" s="2"/>
      <c r="I428" s="2"/>
      <c r="K428" s="2"/>
      <c r="Q428" s="1"/>
    </row>
    <row r="429" spans="7:17" ht="15.75" customHeight="1" x14ac:dyDescent="0.25">
      <c r="G429" s="2"/>
      <c r="H429" s="2"/>
      <c r="I429" s="2"/>
      <c r="K429" s="2"/>
      <c r="Q429" s="1"/>
    </row>
    <row r="430" spans="7:17" ht="15.75" customHeight="1" x14ac:dyDescent="0.25">
      <c r="G430" s="2"/>
      <c r="H430" s="2"/>
      <c r="I430" s="2"/>
      <c r="K430" s="2"/>
      <c r="Q430" s="1"/>
    </row>
    <row r="431" spans="7:17" ht="15.75" customHeight="1" x14ac:dyDescent="0.25">
      <c r="G431" s="2"/>
      <c r="H431" s="2"/>
      <c r="I431" s="2"/>
      <c r="K431" s="2"/>
      <c r="Q431" s="1"/>
    </row>
    <row r="432" spans="7:17" ht="15.75" customHeight="1" x14ac:dyDescent="0.25">
      <c r="G432" s="2"/>
      <c r="H432" s="2"/>
      <c r="I432" s="2"/>
      <c r="K432" s="2"/>
      <c r="Q432" s="1"/>
    </row>
    <row r="433" spans="7:17" ht="15.75" customHeight="1" x14ac:dyDescent="0.25">
      <c r="G433" s="2"/>
      <c r="H433" s="2"/>
      <c r="I433" s="2"/>
      <c r="K433" s="2"/>
      <c r="Q433" s="1"/>
    </row>
    <row r="434" spans="7:17" ht="15.75" customHeight="1" x14ac:dyDescent="0.25">
      <c r="G434" s="2"/>
      <c r="H434" s="2"/>
      <c r="I434" s="2"/>
      <c r="K434" s="2"/>
      <c r="Q434" s="1"/>
    </row>
    <row r="435" spans="7:17" ht="15.75" customHeight="1" x14ac:dyDescent="0.25">
      <c r="G435" s="2"/>
      <c r="H435" s="2"/>
      <c r="I435" s="2"/>
      <c r="K435" s="2"/>
      <c r="Q435" s="1"/>
    </row>
    <row r="436" spans="7:17" ht="15.75" customHeight="1" x14ac:dyDescent="0.25">
      <c r="G436" s="2"/>
      <c r="H436" s="2"/>
      <c r="I436" s="2"/>
      <c r="K436" s="2"/>
      <c r="Q436" s="1"/>
    </row>
    <row r="437" spans="7:17" ht="15.75" customHeight="1" x14ac:dyDescent="0.25">
      <c r="G437" s="2"/>
      <c r="H437" s="2"/>
      <c r="I437" s="2"/>
      <c r="K437" s="2"/>
      <c r="Q437" s="1"/>
    </row>
    <row r="438" spans="7:17" ht="15.75" customHeight="1" x14ac:dyDescent="0.25">
      <c r="G438" s="2"/>
      <c r="H438" s="2"/>
      <c r="I438" s="2"/>
      <c r="K438" s="2"/>
      <c r="Q438" s="1"/>
    </row>
    <row r="439" spans="7:17" ht="15.75" customHeight="1" x14ac:dyDescent="0.25">
      <c r="G439" s="2"/>
      <c r="H439" s="2"/>
      <c r="I439" s="2"/>
      <c r="K439" s="2"/>
      <c r="Q439" s="1"/>
    </row>
    <row r="440" spans="7:17" ht="15.75" customHeight="1" x14ac:dyDescent="0.25">
      <c r="G440" s="2"/>
      <c r="H440" s="2"/>
      <c r="I440" s="2"/>
      <c r="K440" s="2"/>
      <c r="Q440" s="1"/>
    </row>
    <row r="441" spans="7:17" ht="15.75" customHeight="1" x14ac:dyDescent="0.25">
      <c r="G441" s="2"/>
      <c r="H441" s="2"/>
      <c r="I441" s="2"/>
      <c r="K441" s="2"/>
      <c r="Q441" s="1"/>
    </row>
    <row r="442" spans="7:17" ht="15.75" customHeight="1" x14ac:dyDescent="0.25">
      <c r="G442" s="2"/>
      <c r="H442" s="2"/>
      <c r="I442" s="2"/>
      <c r="K442" s="2"/>
      <c r="Q442" s="1"/>
    </row>
    <row r="443" spans="7:17" ht="15.75" customHeight="1" x14ac:dyDescent="0.25">
      <c r="G443" s="2"/>
      <c r="H443" s="2"/>
      <c r="I443" s="2"/>
      <c r="K443" s="2"/>
      <c r="Q443" s="1"/>
    </row>
    <row r="444" spans="7:17" ht="15.75" customHeight="1" x14ac:dyDescent="0.25">
      <c r="G444" s="2"/>
      <c r="H444" s="2"/>
      <c r="I444" s="2"/>
      <c r="K444" s="2"/>
      <c r="Q444" s="1"/>
    </row>
    <row r="445" spans="7:17" ht="15.75" customHeight="1" x14ac:dyDescent="0.25">
      <c r="G445" s="2"/>
      <c r="H445" s="2"/>
      <c r="I445" s="2"/>
      <c r="K445" s="2"/>
      <c r="Q445" s="1"/>
    </row>
    <row r="446" spans="7:17" ht="15.75" customHeight="1" x14ac:dyDescent="0.25">
      <c r="G446" s="2"/>
      <c r="H446" s="2"/>
      <c r="I446" s="2"/>
      <c r="K446" s="2"/>
      <c r="Q446" s="1"/>
    </row>
    <row r="447" spans="7:17" ht="15.75" customHeight="1" x14ac:dyDescent="0.25">
      <c r="G447" s="2"/>
      <c r="H447" s="2"/>
      <c r="I447" s="2"/>
      <c r="K447" s="2"/>
      <c r="Q447" s="1"/>
    </row>
    <row r="448" spans="7:17" ht="15.75" customHeight="1" x14ac:dyDescent="0.25">
      <c r="G448" s="2"/>
      <c r="H448" s="2"/>
      <c r="I448" s="2"/>
      <c r="K448" s="2"/>
      <c r="Q448" s="1"/>
    </row>
    <row r="449" spans="7:17" ht="15.75" customHeight="1" x14ac:dyDescent="0.25">
      <c r="G449" s="2"/>
      <c r="H449" s="2"/>
      <c r="I449" s="2"/>
      <c r="K449" s="2"/>
      <c r="Q449" s="1"/>
    </row>
    <row r="450" spans="7:17" ht="15.75" customHeight="1" x14ac:dyDescent="0.25">
      <c r="G450" s="2"/>
      <c r="H450" s="2"/>
      <c r="I450" s="2"/>
      <c r="K450" s="2"/>
      <c r="Q450" s="1"/>
    </row>
    <row r="451" spans="7:17" ht="15.75" customHeight="1" x14ac:dyDescent="0.25">
      <c r="G451" s="2"/>
      <c r="H451" s="2"/>
      <c r="I451" s="2"/>
      <c r="K451" s="2"/>
      <c r="Q451" s="1"/>
    </row>
    <row r="452" spans="7:17" ht="15.75" customHeight="1" x14ac:dyDescent="0.25">
      <c r="G452" s="2"/>
      <c r="H452" s="2"/>
      <c r="I452" s="2"/>
      <c r="K452" s="2"/>
      <c r="Q452" s="1"/>
    </row>
    <row r="453" spans="7:17" ht="15.75" customHeight="1" x14ac:dyDescent="0.25">
      <c r="G453" s="2"/>
      <c r="H453" s="2"/>
      <c r="I453" s="2"/>
      <c r="K453" s="2"/>
      <c r="Q453" s="1"/>
    </row>
    <row r="454" spans="7:17" ht="15.75" customHeight="1" x14ac:dyDescent="0.25">
      <c r="G454" s="2"/>
      <c r="H454" s="2"/>
      <c r="I454" s="2"/>
      <c r="K454" s="2"/>
      <c r="Q454" s="1"/>
    </row>
    <row r="455" spans="7:17" ht="15.75" customHeight="1" x14ac:dyDescent="0.25">
      <c r="G455" s="2"/>
      <c r="H455" s="2"/>
      <c r="I455" s="2"/>
      <c r="K455" s="2"/>
      <c r="Q455" s="1"/>
    </row>
    <row r="456" spans="7:17" ht="15.75" customHeight="1" x14ac:dyDescent="0.25">
      <c r="G456" s="2"/>
      <c r="H456" s="2"/>
      <c r="I456" s="2"/>
      <c r="K456" s="2"/>
      <c r="Q456" s="1"/>
    </row>
    <row r="457" spans="7:17" ht="15.75" customHeight="1" x14ac:dyDescent="0.25">
      <c r="G457" s="2"/>
      <c r="H457" s="2"/>
      <c r="I457" s="2"/>
      <c r="K457" s="2"/>
      <c r="Q457" s="1"/>
    </row>
    <row r="458" spans="7:17" ht="15.75" customHeight="1" x14ac:dyDescent="0.25">
      <c r="G458" s="2"/>
      <c r="H458" s="2"/>
      <c r="I458" s="2"/>
      <c r="K458" s="2"/>
      <c r="Q458" s="1"/>
    </row>
    <row r="459" spans="7:17" ht="15.75" customHeight="1" x14ac:dyDescent="0.25">
      <c r="G459" s="2"/>
      <c r="H459" s="2"/>
      <c r="I459" s="2"/>
      <c r="K459" s="2"/>
      <c r="Q459" s="1"/>
    </row>
    <row r="460" spans="7:17" ht="15.75" customHeight="1" x14ac:dyDescent="0.25">
      <c r="G460" s="2"/>
      <c r="H460" s="2"/>
      <c r="I460" s="2"/>
      <c r="K460" s="2"/>
      <c r="Q460" s="1"/>
    </row>
    <row r="461" spans="7:17" ht="15.75" customHeight="1" x14ac:dyDescent="0.25">
      <c r="G461" s="2"/>
      <c r="H461" s="2"/>
      <c r="I461" s="2"/>
      <c r="K461" s="2"/>
      <c r="Q461" s="1"/>
    </row>
    <row r="462" spans="7:17" ht="15.75" customHeight="1" x14ac:dyDescent="0.25">
      <c r="G462" s="2"/>
      <c r="H462" s="2"/>
      <c r="I462" s="2"/>
      <c r="K462" s="2"/>
      <c r="Q462" s="1"/>
    </row>
    <row r="463" spans="7:17" ht="15.75" customHeight="1" x14ac:dyDescent="0.25">
      <c r="G463" s="2"/>
      <c r="H463" s="2"/>
      <c r="I463" s="2"/>
      <c r="K463" s="2"/>
      <c r="Q463" s="1"/>
    </row>
    <row r="464" spans="7:17" ht="15.75" customHeight="1" x14ac:dyDescent="0.25">
      <c r="G464" s="2"/>
      <c r="H464" s="2"/>
      <c r="I464" s="2"/>
      <c r="K464" s="2"/>
      <c r="Q464" s="1"/>
    </row>
    <row r="465" spans="7:17" ht="15.75" customHeight="1" x14ac:dyDescent="0.25">
      <c r="G465" s="2"/>
      <c r="H465" s="2"/>
      <c r="I465" s="2"/>
      <c r="K465" s="2"/>
      <c r="Q465" s="1"/>
    </row>
    <row r="466" spans="7:17" ht="15.75" customHeight="1" x14ac:dyDescent="0.25">
      <c r="G466" s="2"/>
      <c r="H466" s="2"/>
      <c r="I466" s="2"/>
      <c r="K466" s="2"/>
      <c r="Q466" s="1"/>
    </row>
    <row r="467" spans="7:17" ht="15.75" customHeight="1" x14ac:dyDescent="0.25">
      <c r="G467" s="2"/>
      <c r="H467" s="2"/>
      <c r="I467" s="2"/>
      <c r="K467" s="2"/>
      <c r="Q467" s="1"/>
    </row>
    <row r="468" spans="7:17" ht="15.75" customHeight="1" x14ac:dyDescent="0.25">
      <c r="G468" s="2"/>
      <c r="H468" s="2"/>
      <c r="I468" s="2"/>
      <c r="K468" s="2"/>
      <c r="Q468" s="1"/>
    </row>
    <row r="469" spans="7:17" ht="15.75" customHeight="1" x14ac:dyDescent="0.25">
      <c r="G469" s="2"/>
      <c r="H469" s="2"/>
      <c r="I469" s="2"/>
      <c r="K469" s="2"/>
      <c r="Q469" s="1"/>
    </row>
    <row r="470" spans="7:17" ht="15.75" customHeight="1" x14ac:dyDescent="0.25">
      <c r="G470" s="2"/>
      <c r="H470" s="2"/>
      <c r="I470" s="2"/>
      <c r="K470" s="2"/>
      <c r="Q470" s="1"/>
    </row>
    <row r="471" spans="7:17" ht="15.75" customHeight="1" x14ac:dyDescent="0.25">
      <c r="G471" s="2"/>
      <c r="H471" s="2"/>
      <c r="I471" s="2"/>
      <c r="K471" s="2"/>
      <c r="Q471" s="1"/>
    </row>
    <row r="472" spans="7:17" ht="15.75" customHeight="1" x14ac:dyDescent="0.25">
      <c r="G472" s="2"/>
      <c r="H472" s="2"/>
      <c r="I472" s="2"/>
      <c r="K472" s="2"/>
      <c r="Q472" s="1"/>
    </row>
    <row r="473" spans="7:17" ht="15.75" customHeight="1" x14ac:dyDescent="0.25">
      <c r="G473" s="2"/>
      <c r="H473" s="2"/>
      <c r="I473" s="2"/>
      <c r="K473" s="2"/>
      <c r="Q473" s="1"/>
    </row>
    <row r="474" spans="7:17" ht="15.75" customHeight="1" x14ac:dyDescent="0.25">
      <c r="G474" s="2"/>
      <c r="H474" s="2"/>
      <c r="I474" s="2"/>
      <c r="K474" s="2"/>
      <c r="Q474" s="1"/>
    </row>
    <row r="475" spans="7:17" ht="15.75" customHeight="1" x14ac:dyDescent="0.25">
      <c r="G475" s="2"/>
      <c r="H475" s="2"/>
      <c r="I475" s="2"/>
      <c r="K475" s="2"/>
      <c r="Q475" s="1"/>
    </row>
    <row r="476" spans="7:17" ht="15.75" customHeight="1" x14ac:dyDescent="0.25">
      <c r="G476" s="2"/>
      <c r="H476" s="2"/>
      <c r="I476" s="2"/>
      <c r="K476" s="2"/>
      <c r="Q476" s="1"/>
    </row>
    <row r="477" spans="7:17" ht="15.75" customHeight="1" x14ac:dyDescent="0.25">
      <c r="G477" s="2"/>
      <c r="H477" s="2"/>
      <c r="I477" s="2"/>
      <c r="K477" s="2"/>
      <c r="Q477" s="1"/>
    </row>
    <row r="478" spans="7:17" ht="15.75" customHeight="1" x14ac:dyDescent="0.25">
      <c r="G478" s="2"/>
      <c r="H478" s="2"/>
      <c r="I478" s="2"/>
      <c r="K478" s="2"/>
      <c r="Q478" s="1"/>
    </row>
    <row r="479" spans="7:17" ht="15.75" customHeight="1" x14ac:dyDescent="0.25">
      <c r="G479" s="2"/>
      <c r="H479" s="2"/>
      <c r="I479" s="2"/>
      <c r="K479" s="2"/>
      <c r="Q479" s="1"/>
    </row>
    <row r="480" spans="7:17" ht="15.75" customHeight="1" x14ac:dyDescent="0.25">
      <c r="G480" s="2"/>
      <c r="H480" s="2"/>
      <c r="I480" s="2"/>
      <c r="K480" s="2"/>
      <c r="Q480" s="1"/>
    </row>
    <row r="481" spans="7:17" ht="15.75" customHeight="1" x14ac:dyDescent="0.25">
      <c r="G481" s="2"/>
      <c r="H481" s="2"/>
      <c r="I481" s="2"/>
      <c r="K481" s="2"/>
      <c r="Q481" s="1"/>
    </row>
    <row r="482" spans="7:17" ht="15.75" customHeight="1" x14ac:dyDescent="0.25">
      <c r="G482" s="2"/>
      <c r="H482" s="2"/>
      <c r="I482" s="2"/>
      <c r="K482" s="2"/>
      <c r="Q482" s="1"/>
    </row>
    <row r="483" spans="7:17" ht="15.75" customHeight="1" x14ac:dyDescent="0.25">
      <c r="G483" s="2"/>
      <c r="H483" s="2"/>
      <c r="I483" s="2"/>
      <c r="K483" s="2"/>
      <c r="Q483" s="1"/>
    </row>
    <row r="484" spans="7:17" ht="15.75" customHeight="1" x14ac:dyDescent="0.25">
      <c r="G484" s="2"/>
      <c r="H484" s="2"/>
      <c r="I484" s="2"/>
      <c r="K484" s="2"/>
      <c r="Q484" s="1"/>
    </row>
    <row r="485" spans="7:17" ht="15.75" customHeight="1" x14ac:dyDescent="0.25">
      <c r="G485" s="2"/>
      <c r="H485" s="2"/>
      <c r="I485" s="2"/>
      <c r="K485" s="2"/>
      <c r="Q485" s="1"/>
    </row>
    <row r="486" spans="7:17" ht="15.75" customHeight="1" x14ac:dyDescent="0.25">
      <c r="G486" s="2"/>
      <c r="H486" s="2"/>
      <c r="I486" s="2"/>
      <c r="K486" s="2"/>
      <c r="Q486" s="1"/>
    </row>
    <row r="487" spans="7:17" ht="15.75" customHeight="1" x14ac:dyDescent="0.25">
      <c r="G487" s="2"/>
      <c r="H487" s="2"/>
      <c r="I487" s="2"/>
      <c r="K487" s="2"/>
      <c r="Q487" s="1"/>
    </row>
    <row r="488" spans="7:17" ht="15.75" customHeight="1" x14ac:dyDescent="0.25">
      <c r="G488" s="2"/>
      <c r="H488" s="2"/>
      <c r="I488" s="2"/>
      <c r="K488" s="2"/>
      <c r="Q488" s="1"/>
    </row>
    <row r="489" spans="7:17" ht="15.75" customHeight="1" x14ac:dyDescent="0.25">
      <c r="G489" s="2"/>
      <c r="H489" s="2"/>
      <c r="I489" s="2"/>
      <c r="K489" s="2"/>
      <c r="Q489" s="1"/>
    </row>
    <row r="490" spans="7:17" ht="15.75" customHeight="1" x14ac:dyDescent="0.25">
      <c r="G490" s="2"/>
      <c r="H490" s="2"/>
      <c r="I490" s="2"/>
      <c r="K490" s="2"/>
      <c r="Q490" s="1"/>
    </row>
    <row r="491" spans="7:17" ht="15.75" customHeight="1" x14ac:dyDescent="0.25">
      <c r="G491" s="2"/>
      <c r="H491" s="2"/>
      <c r="I491" s="2"/>
      <c r="K491" s="2"/>
      <c r="Q491" s="1"/>
    </row>
    <row r="492" spans="7:17" ht="15.75" customHeight="1" x14ac:dyDescent="0.25">
      <c r="G492" s="2"/>
      <c r="H492" s="2"/>
      <c r="I492" s="2"/>
      <c r="K492" s="2"/>
      <c r="Q492" s="1"/>
    </row>
    <row r="493" spans="7:17" ht="15.75" customHeight="1" x14ac:dyDescent="0.25">
      <c r="G493" s="2"/>
      <c r="H493" s="2"/>
      <c r="I493" s="2"/>
      <c r="K493" s="2"/>
      <c r="Q493" s="1"/>
    </row>
    <row r="494" spans="7:17" ht="15.75" customHeight="1" x14ac:dyDescent="0.25">
      <c r="G494" s="2"/>
      <c r="H494" s="2"/>
      <c r="I494" s="2"/>
      <c r="K494" s="2"/>
      <c r="Q494" s="1"/>
    </row>
    <row r="495" spans="7:17" ht="15.75" customHeight="1" x14ac:dyDescent="0.25">
      <c r="G495" s="2"/>
      <c r="H495" s="2"/>
      <c r="I495" s="2"/>
      <c r="K495" s="2"/>
      <c r="Q495" s="1"/>
    </row>
    <row r="496" spans="7:17" ht="15.75" customHeight="1" x14ac:dyDescent="0.25">
      <c r="G496" s="2"/>
      <c r="H496" s="2"/>
      <c r="I496" s="2"/>
      <c r="K496" s="2"/>
      <c r="Q496" s="1"/>
    </row>
    <row r="497" spans="7:17" ht="15.75" customHeight="1" x14ac:dyDescent="0.25">
      <c r="G497" s="2"/>
      <c r="H497" s="2"/>
      <c r="I497" s="2"/>
      <c r="K497" s="2"/>
      <c r="Q497" s="1"/>
    </row>
    <row r="498" spans="7:17" ht="15.75" customHeight="1" x14ac:dyDescent="0.25">
      <c r="G498" s="2"/>
      <c r="H498" s="2"/>
      <c r="I498" s="2"/>
      <c r="K498" s="2"/>
      <c r="Q498" s="1"/>
    </row>
    <row r="499" spans="7:17" ht="15.75" customHeight="1" x14ac:dyDescent="0.25">
      <c r="G499" s="2"/>
      <c r="H499" s="2"/>
      <c r="I499" s="2"/>
      <c r="K499" s="2"/>
      <c r="Q499" s="1"/>
    </row>
    <row r="500" spans="7:17" ht="15.75" customHeight="1" x14ac:dyDescent="0.25">
      <c r="G500" s="2"/>
      <c r="H500" s="2"/>
      <c r="I500" s="2"/>
      <c r="K500" s="2"/>
      <c r="Q500" s="1"/>
    </row>
    <row r="501" spans="7:17" ht="15.75" customHeight="1" x14ac:dyDescent="0.25">
      <c r="G501" s="2"/>
      <c r="H501" s="2"/>
      <c r="I501" s="2"/>
      <c r="K501" s="2"/>
      <c r="Q501" s="1"/>
    </row>
    <row r="502" spans="7:17" ht="15.75" customHeight="1" x14ac:dyDescent="0.25">
      <c r="G502" s="2"/>
      <c r="H502" s="2"/>
      <c r="I502" s="2"/>
      <c r="K502" s="2"/>
      <c r="Q502" s="1"/>
    </row>
    <row r="503" spans="7:17" ht="15.75" customHeight="1" x14ac:dyDescent="0.25">
      <c r="G503" s="2"/>
      <c r="H503" s="2"/>
      <c r="I503" s="2"/>
      <c r="K503" s="2"/>
      <c r="Q503" s="1"/>
    </row>
    <row r="504" spans="7:17" ht="15.75" customHeight="1" x14ac:dyDescent="0.25">
      <c r="G504" s="2"/>
      <c r="H504" s="2"/>
      <c r="I504" s="2"/>
      <c r="K504" s="2"/>
      <c r="Q504" s="1"/>
    </row>
    <row r="505" spans="7:17" ht="15.75" customHeight="1" x14ac:dyDescent="0.25">
      <c r="G505" s="2"/>
      <c r="H505" s="2"/>
      <c r="I505" s="2"/>
      <c r="K505" s="2"/>
      <c r="Q505" s="1"/>
    </row>
    <row r="506" spans="7:17" ht="15.75" customHeight="1" x14ac:dyDescent="0.25">
      <c r="G506" s="2"/>
      <c r="H506" s="2"/>
      <c r="I506" s="2"/>
      <c r="K506" s="2"/>
      <c r="Q506" s="1"/>
    </row>
    <row r="507" spans="7:17" ht="15.75" customHeight="1" x14ac:dyDescent="0.25">
      <c r="G507" s="2"/>
      <c r="H507" s="2"/>
      <c r="I507" s="2"/>
      <c r="K507" s="2"/>
      <c r="Q507" s="1"/>
    </row>
    <row r="508" spans="7:17" ht="15.75" customHeight="1" x14ac:dyDescent="0.25">
      <c r="G508" s="2"/>
      <c r="H508" s="2"/>
      <c r="I508" s="2"/>
      <c r="K508" s="2"/>
      <c r="Q508" s="1"/>
    </row>
    <row r="509" spans="7:17" ht="15.75" customHeight="1" x14ac:dyDescent="0.25">
      <c r="G509" s="2"/>
      <c r="H509" s="2"/>
      <c r="I509" s="2"/>
      <c r="K509" s="2"/>
      <c r="Q509" s="1"/>
    </row>
    <row r="510" spans="7:17" ht="15.75" customHeight="1" x14ac:dyDescent="0.25">
      <c r="G510" s="2"/>
      <c r="H510" s="2"/>
      <c r="I510" s="2"/>
      <c r="K510" s="2"/>
      <c r="Q510" s="1"/>
    </row>
    <row r="511" spans="7:17" ht="15.75" customHeight="1" x14ac:dyDescent="0.25">
      <c r="G511" s="2"/>
      <c r="H511" s="2"/>
      <c r="I511" s="2"/>
      <c r="K511" s="2"/>
      <c r="Q511" s="1"/>
    </row>
    <row r="512" spans="7:17" ht="15.75" customHeight="1" x14ac:dyDescent="0.25">
      <c r="G512" s="2"/>
      <c r="H512" s="2"/>
      <c r="I512" s="2"/>
      <c r="K512" s="2"/>
      <c r="Q512" s="1"/>
    </row>
    <row r="513" spans="7:17" ht="15.75" customHeight="1" x14ac:dyDescent="0.25">
      <c r="G513" s="2"/>
      <c r="H513" s="2"/>
      <c r="I513" s="2"/>
      <c r="K513" s="2"/>
      <c r="Q513" s="1"/>
    </row>
    <row r="514" spans="7:17" ht="15.75" customHeight="1" x14ac:dyDescent="0.25">
      <c r="G514" s="2"/>
      <c r="H514" s="2"/>
      <c r="I514" s="2"/>
      <c r="K514" s="2"/>
      <c r="Q514" s="1"/>
    </row>
    <row r="515" spans="7:17" ht="15.75" customHeight="1" x14ac:dyDescent="0.25">
      <c r="G515" s="2"/>
      <c r="H515" s="2"/>
      <c r="I515" s="2"/>
      <c r="K515" s="2"/>
      <c r="Q515" s="1"/>
    </row>
    <row r="516" spans="7:17" ht="15.75" customHeight="1" x14ac:dyDescent="0.25">
      <c r="G516" s="2"/>
      <c r="H516" s="2"/>
      <c r="I516" s="2"/>
      <c r="K516" s="2"/>
      <c r="Q516" s="1"/>
    </row>
    <row r="517" spans="7:17" ht="15.75" customHeight="1" x14ac:dyDescent="0.25">
      <c r="G517" s="2"/>
      <c r="H517" s="2"/>
      <c r="I517" s="2"/>
      <c r="K517" s="2"/>
      <c r="Q517" s="1"/>
    </row>
    <row r="518" spans="7:17" ht="15.75" customHeight="1" x14ac:dyDescent="0.25">
      <c r="G518" s="2"/>
      <c r="H518" s="2"/>
      <c r="I518" s="2"/>
      <c r="K518" s="2"/>
      <c r="Q518" s="1"/>
    </row>
    <row r="519" spans="7:17" ht="15.75" customHeight="1" x14ac:dyDescent="0.25">
      <c r="G519" s="2"/>
      <c r="H519" s="2"/>
      <c r="I519" s="2"/>
      <c r="K519" s="2"/>
      <c r="Q519" s="1"/>
    </row>
    <row r="520" spans="7:17" ht="15.75" customHeight="1" x14ac:dyDescent="0.25">
      <c r="G520" s="2"/>
      <c r="H520" s="2"/>
      <c r="I520" s="2"/>
      <c r="K520" s="2"/>
      <c r="Q520" s="1"/>
    </row>
    <row r="521" spans="7:17" ht="15.75" customHeight="1" x14ac:dyDescent="0.25">
      <c r="G521" s="2"/>
      <c r="H521" s="2"/>
      <c r="I521" s="2"/>
      <c r="K521" s="2"/>
      <c r="Q521" s="1"/>
    </row>
    <row r="522" spans="7:17" ht="15.75" customHeight="1" x14ac:dyDescent="0.25">
      <c r="G522" s="2"/>
      <c r="H522" s="2"/>
      <c r="I522" s="2"/>
      <c r="K522" s="2"/>
      <c r="Q522" s="1"/>
    </row>
    <row r="523" spans="7:17" ht="15.75" customHeight="1" x14ac:dyDescent="0.25">
      <c r="G523" s="2"/>
      <c r="H523" s="2"/>
      <c r="I523" s="2"/>
      <c r="K523" s="2"/>
      <c r="Q523" s="1"/>
    </row>
    <row r="524" spans="7:17" ht="15.75" customHeight="1" x14ac:dyDescent="0.25">
      <c r="G524" s="2"/>
      <c r="H524" s="2"/>
      <c r="I524" s="2"/>
      <c r="K524" s="2"/>
      <c r="Q524" s="1"/>
    </row>
    <row r="525" spans="7:17" ht="15.75" customHeight="1" x14ac:dyDescent="0.25">
      <c r="G525" s="2"/>
      <c r="H525" s="2"/>
      <c r="I525" s="2"/>
      <c r="K525" s="2"/>
      <c r="Q525" s="1"/>
    </row>
    <row r="526" spans="7:17" ht="15.75" customHeight="1" x14ac:dyDescent="0.25">
      <c r="G526" s="2"/>
      <c r="H526" s="2"/>
      <c r="I526" s="2"/>
      <c r="K526" s="2"/>
      <c r="Q526" s="1"/>
    </row>
    <row r="527" spans="7:17" ht="15.75" customHeight="1" x14ac:dyDescent="0.25">
      <c r="G527" s="2"/>
      <c r="H527" s="2"/>
      <c r="I527" s="2"/>
      <c r="K527" s="2"/>
      <c r="Q527" s="1"/>
    </row>
    <row r="528" spans="7:17" ht="15.75" customHeight="1" x14ac:dyDescent="0.25">
      <c r="G528" s="2"/>
      <c r="H528" s="2"/>
      <c r="I528" s="2"/>
      <c r="K528" s="2"/>
      <c r="Q528" s="1"/>
    </row>
    <row r="529" spans="7:17" ht="15.75" customHeight="1" x14ac:dyDescent="0.25">
      <c r="G529" s="2"/>
      <c r="H529" s="2"/>
      <c r="I529" s="2"/>
      <c r="K529" s="2"/>
      <c r="Q529" s="1"/>
    </row>
    <row r="530" spans="7:17" ht="15.75" customHeight="1" x14ac:dyDescent="0.25">
      <c r="G530" s="2"/>
      <c r="H530" s="2"/>
      <c r="I530" s="2"/>
      <c r="K530" s="2"/>
      <c r="Q530" s="1"/>
    </row>
    <row r="531" spans="7:17" ht="15.75" customHeight="1" x14ac:dyDescent="0.25">
      <c r="G531" s="2"/>
      <c r="H531" s="2"/>
      <c r="I531" s="2"/>
      <c r="K531" s="2"/>
      <c r="Q531" s="1"/>
    </row>
    <row r="532" spans="7:17" ht="15.75" customHeight="1" x14ac:dyDescent="0.25">
      <c r="G532" s="2"/>
      <c r="H532" s="2"/>
      <c r="I532" s="2"/>
      <c r="K532" s="2"/>
      <c r="Q532" s="1"/>
    </row>
    <row r="533" spans="7:17" ht="15.75" customHeight="1" x14ac:dyDescent="0.25">
      <c r="G533" s="2"/>
      <c r="H533" s="2"/>
      <c r="I533" s="2"/>
      <c r="K533" s="2"/>
      <c r="Q533" s="1"/>
    </row>
    <row r="534" spans="7:17" ht="15.75" customHeight="1" x14ac:dyDescent="0.25">
      <c r="G534" s="2"/>
      <c r="H534" s="2"/>
      <c r="I534" s="2"/>
      <c r="K534" s="2"/>
      <c r="Q534" s="1"/>
    </row>
    <row r="535" spans="7:17" ht="15.75" customHeight="1" x14ac:dyDescent="0.25">
      <c r="G535" s="2"/>
      <c r="H535" s="2"/>
      <c r="I535" s="2"/>
      <c r="K535" s="2"/>
      <c r="Q535" s="1"/>
    </row>
    <row r="536" spans="7:17" ht="15.75" customHeight="1" x14ac:dyDescent="0.25">
      <c r="G536" s="2"/>
      <c r="H536" s="2"/>
      <c r="I536" s="2"/>
      <c r="K536" s="2"/>
      <c r="Q536" s="1"/>
    </row>
    <row r="537" spans="7:17" ht="15.75" customHeight="1" x14ac:dyDescent="0.25">
      <c r="G537" s="2"/>
      <c r="H537" s="2"/>
      <c r="I537" s="2"/>
      <c r="K537" s="2"/>
      <c r="Q537" s="1"/>
    </row>
    <row r="538" spans="7:17" ht="15.75" customHeight="1" x14ac:dyDescent="0.25">
      <c r="G538" s="2"/>
      <c r="H538" s="2"/>
      <c r="I538" s="2"/>
      <c r="K538" s="2"/>
      <c r="Q538" s="1"/>
    </row>
    <row r="539" spans="7:17" ht="15.75" customHeight="1" x14ac:dyDescent="0.25">
      <c r="G539" s="2"/>
      <c r="H539" s="2"/>
      <c r="I539" s="2"/>
      <c r="K539" s="2"/>
      <c r="Q539" s="1"/>
    </row>
    <row r="540" spans="7:17" ht="15.75" customHeight="1" x14ac:dyDescent="0.25">
      <c r="G540" s="2"/>
      <c r="H540" s="2"/>
      <c r="I540" s="2"/>
      <c r="K540" s="2"/>
      <c r="Q540" s="1"/>
    </row>
    <row r="541" spans="7:17" ht="15.75" customHeight="1" x14ac:dyDescent="0.25">
      <c r="G541" s="2"/>
      <c r="H541" s="2"/>
      <c r="I541" s="2"/>
      <c r="K541" s="2"/>
      <c r="Q541" s="1"/>
    </row>
    <row r="542" spans="7:17" ht="15.75" customHeight="1" x14ac:dyDescent="0.25">
      <c r="G542" s="2"/>
      <c r="H542" s="2"/>
      <c r="I542" s="2"/>
      <c r="K542" s="2"/>
      <c r="Q542" s="1"/>
    </row>
    <row r="543" spans="7:17" ht="15.75" customHeight="1" x14ac:dyDescent="0.25">
      <c r="G543" s="2"/>
      <c r="H543" s="2"/>
      <c r="I543" s="2"/>
      <c r="K543" s="2"/>
      <c r="Q543" s="1"/>
    </row>
    <row r="544" spans="7:17" ht="15.75" customHeight="1" x14ac:dyDescent="0.25">
      <c r="G544" s="2"/>
      <c r="H544" s="2"/>
      <c r="I544" s="2"/>
      <c r="K544" s="2"/>
      <c r="Q544" s="1"/>
    </row>
    <row r="545" spans="7:17" ht="15.75" customHeight="1" x14ac:dyDescent="0.25">
      <c r="G545" s="2"/>
      <c r="H545" s="2"/>
      <c r="I545" s="2"/>
      <c r="K545" s="2"/>
      <c r="Q545" s="1"/>
    </row>
    <row r="546" spans="7:17" ht="15.75" customHeight="1" x14ac:dyDescent="0.25">
      <c r="G546" s="2"/>
      <c r="H546" s="2"/>
      <c r="I546" s="2"/>
      <c r="K546" s="2"/>
      <c r="Q546" s="1"/>
    </row>
    <row r="547" spans="7:17" ht="15.75" customHeight="1" x14ac:dyDescent="0.25">
      <c r="G547" s="2"/>
      <c r="H547" s="2"/>
      <c r="I547" s="2"/>
      <c r="K547" s="2"/>
      <c r="Q547" s="1"/>
    </row>
    <row r="548" spans="7:17" ht="15.75" customHeight="1" x14ac:dyDescent="0.25">
      <c r="G548" s="2"/>
      <c r="H548" s="2"/>
      <c r="I548" s="2"/>
      <c r="K548" s="2"/>
      <c r="Q548" s="1"/>
    </row>
    <row r="549" spans="7:17" ht="15.75" customHeight="1" x14ac:dyDescent="0.25">
      <c r="G549" s="2"/>
      <c r="H549" s="2"/>
      <c r="I549" s="2"/>
      <c r="K549" s="2"/>
      <c r="Q549" s="1"/>
    </row>
    <row r="550" spans="7:17" ht="15.75" customHeight="1" x14ac:dyDescent="0.25">
      <c r="G550" s="2"/>
      <c r="H550" s="2"/>
      <c r="I550" s="2"/>
      <c r="K550" s="2"/>
      <c r="Q550" s="1"/>
    </row>
    <row r="551" spans="7:17" ht="15.75" customHeight="1" x14ac:dyDescent="0.25">
      <c r="G551" s="2"/>
      <c r="H551" s="2"/>
      <c r="I551" s="2"/>
      <c r="K551" s="2"/>
      <c r="Q551" s="1"/>
    </row>
    <row r="552" spans="7:17" ht="15.75" customHeight="1" x14ac:dyDescent="0.25">
      <c r="G552" s="2"/>
      <c r="H552" s="2"/>
      <c r="I552" s="2"/>
      <c r="K552" s="2"/>
      <c r="Q552" s="1"/>
    </row>
    <row r="553" spans="7:17" ht="15.75" customHeight="1" x14ac:dyDescent="0.25">
      <c r="G553" s="2"/>
      <c r="H553" s="2"/>
      <c r="I553" s="2"/>
      <c r="K553" s="2"/>
      <c r="Q553" s="1"/>
    </row>
    <row r="554" spans="7:17" ht="15.75" customHeight="1" x14ac:dyDescent="0.25">
      <c r="G554" s="2"/>
      <c r="H554" s="2"/>
      <c r="I554" s="2"/>
      <c r="K554" s="2"/>
      <c r="Q554" s="1"/>
    </row>
    <row r="555" spans="7:17" ht="15.75" customHeight="1" x14ac:dyDescent="0.25">
      <c r="G555" s="2"/>
      <c r="H555" s="2"/>
      <c r="I555" s="2"/>
      <c r="K555" s="2"/>
      <c r="Q555" s="1"/>
    </row>
    <row r="556" spans="7:17" ht="15.75" customHeight="1" x14ac:dyDescent="0.25">
      <c r="G556" s="2"/>
      <c r="H556" s="2"/>
      <c r="I556" s="2"/>
      <c r="K556" s="2"/>
      <c r="Q556" s="1"/>
    </row>
    <row r="557" spans="7:17" ht="15.75" customHeight="1" x14ac:dyDescent="0.25">
      <c r="G557" s="2"/>
      <c r="H557" s="2"/>
      <c r="I557" s="2"/>
      <c r="K557" s="2"/>
      <c r="Q557" s="1"/>
    </row>
    <row r="558" spans="7:17" ht="15.75" customHeight="1" x14ac:dyDescent="0.25">
      <c r="G558" s="2"/>
      <c r="H558" s="2"/>
      <c r="I558" s="2"/>
      <c r="K558" s="2"/>
      <c r="Q558" s="1"/>
    </row>
    <row r="559" spans="7:17" ht="15.75" customHeight="1" x14ac:dyDescent="0.25">
      <c r="G559" s="2"/>
      <c r="H559" s="2"/>
      <c r="I559" s="2"/>
      <c r="K559" s="2"/>
      <c r="Q559" s="1"/>
    </row>
    <row r="560" spans="7:17" ht="15.75" customHeight="1" x14ac:dyDescent="0.25">
      <c r="G560" s="2"/>
      <c r="H560" s="2"/>
      <c r="I560" s="2"/>
      <c r="K560" s="2"/>
      <c r="Q560" s="1"/>
    </row>
    <row r="561" spans="7:17" ht="15.75" customHeight="1" x14ac:dyDescent="0.25">
      <c r="G561" s="2"/>
      <c r="H561" s="2"/>
      <c r="I561" s="2"/>
      <c r="K561" s="2"/>
      <c r="Q561" s="1"/>
    </row>
    <row r="562" spans="7:17" ht="15.75" customHeight="1" x14ac:dyDescent="0.25">
      <c r="G562" s="2"/>
      <c r="H562" s="2"/>
      <c r="I562" s="2"/>
      <c r="K562" s="2"/>
      <c r="Q562" s="1"/>
    </row>
    <row r="563" spans="7:17" ht="15.75" customHeight="1" x14ac:dyDescent="0.25">
      <c r="G563" s="2"/>
      <c r="H563" s="2"/>
      <c r="I563" s="2"/>
      <c r="K563" s="2"/>
      <c r="Q563" s="1"/>
    </row>
    <row r="564" spans="7:17" ht="15.75" customHeight="1" x14ac:dyDescent="0.25">
      <c r="G564" s="2"/>
      <c r="H564" s="2"/>
      <c r="I564" s="2"/>
      <c r="K564" s="2"/>
      <c r="Q564" s="1"/>
    </row>
    <row r="565" spans="7:17" ht="15.75" customHeight="1" x14ac:dyDescent="0.25">
      <c r="G565" s="2"/>
      <c r="H565" s="2"/>
      <c r="I565" s="2"/>
      <c r="K565" s="2"/>
      <c r="Q565" s="1"/>
    </row>
    <row r="566" spans="7:17" ht="15.75" customHeight="1" x14ac:dyDescent="0.25">
      <c r="G566" s="2"/>
      <c r="H566" s="2"/>
      <c r="I566" s="2"/>
      <c r="K566" s="2"/>
      <c r="Q566" s="1"/>
    </row>
    <row r="567" spans="7:17" ht="15.75" customHeight="1" x14ac:dyDescent="0.25">
      <c r="G567" s="2"/>
      <c r="H567" s="2"/>
      <c r="I567" s="2"/>
      <c r="K567" s="2"/>
      <c r="Q567" s="1"/>
    </row>
    <row r="568" spans="7:17" ht="15.75" customHeight="1" x14ac:dyDescent="0.25">
      <c r="G568" s="2"/>
      <c r="H568" s="2"/>
      <c r="I568" s="2"/>
      <c r="K568" s="2"/>
      <c r="Q568" s="1"/>
    </row>
    <row r="569" spans="7:17" ht="15.75" customHeight="1" x14ac:dyDescent="0.25">
      <c r="G569" s="2"/>
      <c r="H569" s="2"/>
      <c r="I569" s="2"/>
      <c r="K569" s="2"/>
      <c r="Q569" s="1"/>
    </row>
    <row r="570" spans="7:17" ht="15.75" customHeight="1" x14ac:dyDescent="0.25">
      <c r="G570" s="2"/>
      <c r="H570" s="2"/>
      <c r="I570" s="2"/>
      <c r="K570" s="2"/>
      <c r="Q570" s="1"/>
    </row>
    <row r="571" spans="7:17" ht="15.75" customHeight="1" x14ac:dyDescent="0.25">
      <c r="G571" s="2"/>
      <c r="H571" s="2"/>
      <c r="I571" s="2"/>
      <c r="K571" s="2"/>
      <c r="Q571" s="1"/>
    </row>
    <row r="572" spans="7:17" ht="15.75" customHeight="1" x14ac:dyDescent="0.25">
      <c r="G572" s="2"/>
      <c r="H572" s="2"/>
      <c r="I572" s="2"/>
      <c r="K572" s="2"/>
      <c r="Q572" s="1"/>
    </row>
    <row r="573" spans="7:17" ht="15.75" customHeight="1" x14ac:dyDescent="0.25">
      <c r="G573" s="2"/>
      <c r="H573" s="2"/>
      <c r="I573" s="2"/>
      <c r="K573" s="2"/>
      <c r="Q573" s="1"/>
    </row>
    <row r="574" spans="7:17" ht="15.75" customHeight="1" x14ac:dyDescent="0.25">
      <c r="G574" s="2"/>
      <c r="H574" s="2"/>
      <c r="I574" s="2"/>
      <c r="K574" s="2"/>
      <c r="Q574" s="1"/>
    </row>
    <row r="575" spans="7:17" ht="15.75" customHeight="1" x14ac:dyDescent="0.25">
      <c r="G575" s="2"/>
      <c r="H575" s="2"/>
      <c r="I575" s="2"/>
      <c r="K575" s="2"/>
      <c r="Q575" s="1"/>
    </row>
    <row r="576" spans="7:17" ht="15.75" customHeight="1" x14ac:dyDescent="0.25">
      <c r="G576" s="2"/>
      <c r="H576" s="2"/>
      <c r="I576" s="2"/>
      <c r="K576" s="2"/>
      <c r="Q576" s="1"/>
    </row>
    <row r="577" spans="7:17" ht="15.75" customHeight="1" x14ac:dyDescent="0.25">
      <c r="G577" s="2"/>
      <c r="H577" s="2"/>
      <c r="I577" s="2"/>
      <c r="K577" s="2"/>
      <c r="Q577" s="1"/>
    </row>
    <row r="578" spans="7:17" ht="15.75" customHeight="1" x14ac:dyDescent="0.25">
      <c r="G578" s="2"/>
      <c r="H578" s="2"/>
      <c r="I578" s="2"/>
      <c r="K578" s="2"/>
      <c r="Q578" s="1"/>
    </row>
    <row r="579" spans="7:17" ht="15.75" customHeight="1" x14ac:dyDescent="0.25">
      <c r="G579" s="2"/>
      <c r="H579" s="2"/>
      <c r="I579" s="2"/>
      <c r="K579" s="2"/>
      <c r="Q579" s="1"/>
    </row>
    <row r="580" spans="7:17" ht="15.75" customHeight="1" x14ac:dyDescent="0.25">
      <c r="G580" s="2"/>
      <c r="H580" s="2"/>
      <c r="I580" s="2"/>
      <c r="K580" s="2"/>
      <c r="Q580" s="1"/>
    </row>
    <row r="581" spans="7:17" ht="15.75" customHeight="1" x14ac:dyDescent="0.25">
      <c r="G581" s="2"/>
      <c r="H581" s="2"/>
      <c r="I581" s="2"/>
      <c r="K581" s="2"/>
      <c r="Q581" s="1"/>
    </row>
    <row r="582" spans="7:17" ht="15.75" customHeight="1" x14ac:dyDescent="0.25">
      <c r="G582" s="2"/>
      <c r="H582" s="2"/>
      <c r="I582" s="2"/>
      <c r="K582" s="2"/>
      <c r="Q582" s="1"/>
    </row>
    <row r="583" spans="7:17" ht="15.75" customHeight="1" x14ac:dyDescent="0.25">
      <c r="G583" s="2"/>
      <c r="H583" s="2"/>
      <c r="I583" s="2"/>
      <c r="K583" s="2"/>
      <c r="Q583" s="1"/>
    </row>
    <row r="584" spans="7:17" ht="15.75" customHeight="1" x14ac:dyDescent="0.25">
      <c r="G584" s="2"/>
      <c r="H584" s="2"/>
      <c r="I584" s="2"/>
      <c r="K584" s="2"/>
      <c r="Q584" s="1"/>
    </row>
    <row r="585" spans="7:17" ht="15.75" customHeight="1" x14ac:dyDescent="0.25">
      <c r="G585" s="2"/>
      <c r="H585" s="2"/>
      <c r="I585" s="2"/>
      <c r="K585" s="2"/>
      <c r="Q585" s="1"/>
    </row>
    <row r="586" spans="7:17" ht="15.75" customHeight="1" x14ac:dyDescent="0.25">
      <c r="G586" s="2"/>
      <c r="H586" s="2"/>
      <c r="I586" s="2"/>
      <c r="K586" s="2"/>
      <c r="Q586" s="1"/>
    </row>
    <row r="587" spans="7:17" ht="15.75" customHeight="1" x14ac:dyDescent="0.25">
      <c r="G587" s="2"/>
      <c r="H587" s="2"/>
      <c r="I587" s="2"/>
      <c r="K587" s="2"/>
      <c r="Q587" s="1"/>
    </row>
    <row r="588" spans="7:17" ht="15.75" customHeight="1" x14ac:dyDescent="0.25">
      <c r="G588" s="2"/>
      <c r="H588" s="2"/>
      <c r="I588" s="2"/>
      <c r="K588" s="2"/>
      <c r="Q588" s="1"/>
    </row>
    <row r="589" spans="7:17" ht="15.75" customHeight="1" x14ac:dyDescent="0.25">
      <c r="G589" s="2"/>
      <c r="H589" s="2"/>
      <c r="I589" s="2"/>
      <c r="K589" s="2"/>
      <c r="Q589" s="1"/>
    </row>
    <row r="590" spans="7:17" ht="15.75" customHeight="1" x14ac:dyDescent="0.25">
      <c r="G590" s="2"/>
      <c r="H590" s="2"/>
      <c r="I590" s="2"/>
      <c r="K590" s="2"/>
      <c r="Q590" s="1"/>
    </row>
    <row r="591" spans="7:17" ht="15.75" customHeight="1" x14ac:dyDescent="0.25">
      <c r="G591" s="2"/>
      <c r="H591" s="2"/>
      <c r="I591" s="2"/>
      <c r="K591" s="2"/>
      <c r="Q591" s="1"/>
    </row>
    <row r="592" spans="7:17" ht="15.75" customHeight="1" x14ac:dyDescent="0.25">
      <c r="G592" s="2"/>
      <c r="H592" s="2"/>
      <c r="I592" s="2"/>
      <c r="K592" s="2"/>
      <c r="Q592" s="1"/>
    </row>
    <row r="593" spans="7:17" ht="15.75" customHeight="1" x14ac:dyDescent="0.25">
      <c r="G593" s="2"/>
      <c r="H593" s="2"/>
      <c r="I593" s="2"/>
      <c r="K593" s="2"/>
      <c r="Q593" s="1"/>
    </row>
    <row r="594" spans="7:17" ht="15.75" customHeight="1" x14ac:dyDescent="0.25">
      <c r="G594" s="2"/>
      <c r="H594" s="2"/>
      <c r="I594" s="2"/>
      <c r="K594" s="2"/>
      <c r="Q594" s="1"/>
    </row>
    <row r="595" spans="7:17" ht="15.75" customHeight="1" x14ac:dyDescent="0.25">
      <c r="G595" s="2"/>
      <c r="H595" s="2"/>
      <c r="I595" s="2"/>
      <c r="K595" s="2"/>
      <c r="Q595" s="1"/>
    </row>
    <row r="596" spans="7:17" ht="15.75" customHeight="1" x14ac:dyDescent="0.25">
      <c r="G596" s="2"/>
      <c r="H596" s="2"/>
      <c r="I596" s="2"/>
      <c r="K596" s="2"/>
      <c r="Q596" s="1"/>
    </row>
    <row r="597" spans="7:17" ht="15.75" customHeight="1" x14ac:dyDescent="0.25">
      <c r="G597" s="2"/>
      <c r="H597" s="2"/>
      <c r="I597" s="2"/>
      <c r="K597" s="2"/>
      <c r="Q597" s="1"/>
    </row>
    <row r="598" spans="7:17" ht="15.75" customHeight="1" x14ac:dyDescent="0.25">
      <c r="G598" s="2"/>
      <c r="H598" s="2"/>
      <c r="I598" s="2"/>
      <c r="K598" s="2"/>
      <c r="Q598" s="1"/>
    </row>
    <row r="599" spans="7:17" ht="15.75" customHeight="1" x14ac:dyDescent="0.25">
      <c r="G599" s="2"/>
      <c r="H599" s="2"/>
      <c r="I599" s="2"/>
      <c r="K599" s="2"/>
      <c r="Q599" s="1"/>
    </row>
    <row r="600" spans="7:17" ht="15.75" customHeight="1" x14ac:dyDescent="0.25">
      <c r="G600" s="2"/>
      <c r="H600" s="2"/>
      <c r="I600" s="2"/>
      <c r="K600" s="2"/>
      <c r="Q600" s="1"/>
    </row>
    <row r="601" spans="7:17" ht="15.75" customHeight="1" x14ac:dyDescent="0.25">
      <c r="G601" s="2"/>
      <c r="H601" s="2"/>
      <c r="I601" s="2"/>
      <c r="K601" s="2"/>
      <c r="Q601" s="1"/>
    </row>
    <row r="602" spans="7:17" ht="15.75" customHeight="1" x14ac:dyDescent="0.25">
      <c r="G602" s="2"/>
      <c r="H602" s="2"/>
      <c r="I602" s="2"/>
      <c r="K602" s="2"/>
      <c r="Q602" s="1"/>
    </row>
    <row r="603" spans="7:17" ht="15.75" customHeight="1" x14ac:dyDescent="0.25">
      <c r="G603" s="2"/>
      <c r="H603" s="2"/>
      <c r="I603" s="2"/>
      <c r="K603" s="2"/>
      <c r="Q603" s="1"/>
    </row>
    <row r="604" spans="7:17" ht="15.75" customHeight="1" x14ac:dyDescent="0.25">
      <c r="G604" s="2"/>
      <c r="H604" s="2"/>
      <c r="I604" s="2"/>
      <c r="K604" s="2"/>
      <c r="Q604" s="1"/>
    </row>
    <row r="605" spans="7:17" ht="15.75" customHeight="1" x14ac:dyDescent="0.25">
      <c r="G605" s="2"/>
      <c r="H605" s="2"/>
      <c r="I605" s="2"/>
      <c r="K605" s="2"/>
      <c r="Q605" s="1"/>
    </row>
    <row r="606" spans="7:17" ht="15.75" customHeight="1" x14ac:dyDescent="0.25">
      <c r="G606" s="2"/>
      <c r="H606" s="2"/>
      <c r="I606" s="2"/>
      <c r="K606" s="2"/>
      <c r="Q606" s="1"/>
    </row>
    <row r="607" spans="7:17" ht="15.75" customHeight="1" x14ac:dyDescent="0.25">
      <c r="G607" s="2"/>
      <c r="H607" s="2"/>
      <c r="I607" s="2"/>
      <c r="K607" s="2"/>
      <c r="Q607" s="1"/>
    </row>
    <row r="608" spans="7:17" ht="15.75" customHeight="1" x14ac:dyDescent="0.25">
      <c r="G608" s="2"/>
      <c r="H608" s="2"/>
      <c r="I608" s="2"/>
      <c r="K608" s="2"/>
      <c r="Q608" s="1"/>
    </row>
    <row r="609" spans="7:17" ht="15.75" customHeight="1" x14ac:dyDescent="0.25">
      <c r="G609" s="2"/>
      <c r="H609" s="2"/>
      <c r="I609" s="2"/>
      <c r="K609" s="2"/>
      <c r="Q609" s="1"/>
    </row>
    <row r="610" spans="7:17" ht="15.75" customHeight="1" x14ac:dyDescent="0.25">
      <c r="G610" s="2"/>
      <c r="H610" s="2"/>
      <c r="I610" s="2"/>
      <c r="K610" s="2"/>
      <c r="Q610" s="1"/>
    </row>
    <row r="611" spans="7:17" ht="15.75" customHeight="1" x14ac:dyDescent="0.25">
      <c r="G611" s="2"/>
      <c r="H611" s="2"/>
      <c r="I611" s="2"/>
      <c r="K611" s="2"/>
      <c r="Q611" s="1"/>
    </row>
    <row r="612" spans="7:17" ht="15.75" customHeight="1" x14ac:dyDescent="0.25">
      <c r="G612" s="2"/>
      <c r="H612" s="2"/>
      <c r="I612" s="2"/>
      <c r="K612" s="2"/>
      <c r="Q612" s="1"/>
    </row>
    <row r="613" spans="7:17" ht="15.75" customHeight="1" x14ac:dyDescent="0.25">
      <c r="G613" s="2"/>
      <c r="H613" s="2"/>
      <c r="I613" s="2"/>
      <c r="K613" s="2"/>
      <c r="Q613" s="1"/>
    </row>
    <row r="614" spans="7:17" ht="15.75" customHeight="1" x14ac:dyDescent="0.25">
      <c r="G614" s="2"/>
      <c r="H614" s="2"/>
      <c r="I614" s="2"/>
      <c r="K614" s="2"/>
      <c r="Q614" s="1"/>
    </row>
    <row r="615" spans="7:17" ht="15.75" customHeight="1" x14ac:dyDescent="0.25">
      <c r="G615" s="2"/>
      <c r="H615" s="2"/>
      <c r="I615" s="2"/>
      <c r="K615" s="2"/>
      <c r="Q615" s="1"/>
    </row>
    <row r="616" spans="7:17" ht="15.75" customHeight="1" x14ac:dyDescent="0.25">
      <c r="G616" s="2"/>
      <c r="H616" s="2"/>
      <c r="I616" s="2"/>
      <c r="K616" s="2"/>
      <c r="Q616" s="1"/>
    </row>
    <row r="617" spans="7:17" ht="15.75" customHeight="1" x14ac:dyDescent="0.25">
      <c r="G617" s="2"/>
      <c r="H617" s="2"/>
      <c r="I617" s="2"/>
      <c r="K617" s="2"/>
      <c r="Q617" s="1"/>
    </row>
    <row r="618" spans="7:17" ht="15.75" customHeight="1" x14ac:dyDescent="0.25">
      <c r="G618" s="2"/>
      <c r="H618" s="2"/>
      <c r="I618" s="2"/>
      <c r="K618" s="2"/>
      <c r="Q618" s="1"/>
    </row>
    <row r="619" spans="7:17" ht="15.75" customHeight="1" x14ac:dyDescent="0.25">
      <c r="G619" s="2"/>
      <c r="H619" s="2"/>
      <c r="I619" s="2"/>
      <c r="K619" s="2"/>
      <c r="Q619" s="1"/>
    </row>
    <row r="620" spans="7:17" ht="15.75" customHeight="1" x14ac:dyDescent="0.25">
      <c r="G620" s="2"/>
      <c r="H620" s="2"/>
      <c r="I620" s="2"/>
      <c r="K620" s="2"/>
      <c r="Q620" s="1"/>
    </row>
    <row r="621" spans="7:17" ht="15.75" customHeight="1" x14ac:dyDescent="0.25">
      <c r="G621" s="2"/>
      <c r="H621" s="2"/>
      <c r="I621" s="2"/>
      <c r="K621" s="2"/>
      <c r="Q621" s="1"/>
    </row>
    <row r="622" spans="7:17" ht="15.75" customHeight="1" x14ac:dyDescent="0.25">
      <c r="G622" s="2"/>
      <c r="H622" s="2"/>
      <c r="I622" s="2"/>
      <c r="K622" s="2"/>
      <c r="Q622" s="1"/>
    </row>
    <row r="623" spans="7:17" ht="15.75" customHeight="1" x14ac:dyDescent="0.25">
      <c r="G623" s="2"/>
      <c r="H623" s="2"/>
      <c r="I623" s="2"/>
      <c r="K623" s="2"/>
      <c r="Q623" s="1"/>
    </row>
    <row r="624" spans="7:17" ht="15.75" customHeight="1" x14ac:dyDescent="0.25">
      <c r="G624" s="2"/>
      <c r="H624" s="2"/>
      <c r="I624" s="2"/>
      <c r="K624" s="2"/>
      <c r="Q624" s="1"/>
    </row>
    <row r="625" spans="7:17" ht="15.75" customHeight="1" x14ac:dyDescent="0.25">
      <c r="G625" s="2"/>
      <c r="H625" s="2"/>
      <c r="I625" s="2"/>
      <c r="K625" s="2"/>
      <c r="Q625" s="1"/>
    </row>
    <row r="626" spans="7:17" ht="15.75" customHeight="1" x14ac:dyDescent="0.25">
      <c r="G626" s="2"/>
      <c r="H626" s="2"/>
      <c r="I626" s="2"/>
      <c r="K626" s="2"/>
      <c r="Q626" s="1"/>
    </row>
    <row r="627" spans="7:17" ht="15.75" customHeight="1" x14ac:dyDescent="0.25">
      <c r="G627" s="2"/>
      <c r="H627" s="2"/>
      <c r="I627" s="2"/>
      <c r="K627" s="2"/>
      <c r="Q627" s="1"/>
    </row>
    <row r="628" spans="7:17" ht="15.75" customHeight="1" x14ac:dyDescent="0.25">
      <c r="G628" s="2"/>
      <c r="H628" s="2"/>
      <c r="I628" s="2"/>
      <c r="K628" s="2"/>
      <c r="Q628" s="1"/>
    </row>
    <row r="629" spans="7:17" ht="15.75" customHeight="1" x14ac:dyDescent="0.25">
      <c r="G629" s="2"/>
      <c r="H629" s="2"/>
      <c r="I629" s="2"/>
      <c r="K629" s="2"/>
      <c r="Q629" s="1"/>
    </row>
    <row r="630" spans="7:17" ht="15.75" customHeight="1" x14ac:dyDescent="0.25">
      <c r="G630" s="2"/>
      <c r="H630" s="2"/>
      <c r="I630" s="2"/>
      <c r="K630" s="2"/>
      <c r="Q630" s="1"/>
    </row>
    <row r="631" spans="7:17" ht="15.75" customHeight="1" x14ac:dyDescent="0.25">
      <c r="G631" s="2"/>
      <c r="H631" s="2"/>
      <c r="I631" s="2"/>
      <c r="K631" s="2"/>
      <c r="Q631" s="1"/>
    </row>
    <row r="632" spans="7:17" ht="15.75" customHeight="1" x14ac:dyDescent="0.25">
      <c r="G632" s="2"/>
      <c r="H632" s="2"/>
      <c r="I632" s="2"/>
      <c r="K632" s="2"/>
      <c r="Q632" s="1"/>
    </row>
    <row r="633" spans="7:17" ht="15.75" customHeight="1" x14ac:dyDescent="0.25">
      <c r="G633" s="2"/>
      <c r="H633" s="2"/>
      <c r="I633" s="2"/>
      <c r="K633" s="2"/>
      <c r="Q633" s="1"/>
    </row>
    <row r="634" spans="7:17" ht="15.75" customHeight="1" x14ac:dyDescent="0.25">
      <c r="G634" s="2"/>
      <c r="H634" s="2"/>
      <c r="I634" s="2"/>
      <c r="K634" s="2"/>
      <c r="Q634" s="1"/>
    </row>
    <row r="635" spans="7:17" ht="15.75" customHeight="1" x14ac:dyDescent="0.25">
      <c r="G635" s="2"/>
      <c r="H635" s="2"/>
      <c r="I635" s="2"/>
      <c r="K635" s="2"/>
      <c r="Q635" s="1"/>
    </row>
    <row r="636" spans="7:17" ht="15.75" customHeight="1" x14ac:dyDescent="0.25">
      <c r="G636" s="2"/>
      <c r="H636" s="2"/>
      <c r="I636" s="2"/>
      <c r="K636" s="2"/>
      <c r="Q636" s="1"/>
    </row>
    <row r="637" spans="7:17" ht="15.75" customHeight="1" x14ac:dyDescent="0.25">
      <c r="G637" s="2"/>
      <c r="H637" s="2"/>
      <c r="I637" s="2"/>
      <c r="K637" s="2"/>
      <c r="Q637" s="1"/>
    </row>
    <row r="638" spans="7:17" ht="15.75" customHeight="1" x14ac:dyDescent="0.25">
      <c r="G638" s="2"/>
      <c r="H638" s="2"/>
      <c r="I638" s="2"/>
      <c r="K638" s="2"/>
      <c r="Q638" s="1"/>
    </row>
    <row r="639" spans="7:17" ht="15.75" customHeight="1" x14ac:dyDescent="0.25">
      <c r="G639" s="2"/>
      <c r="H639" s="2"/>
      <c r="I639" s="2"/>
      <c r="K639" s="2"/>
      <c r="Q639" s="1"/>
    </row>
    <row r="640" spans="7:17" ht="15.75" customHeight="1" x14ac:dyDescent="0.25">
      <c r="G640" s="2"/>
      <c r="H640" s="2"/>
      <c r="I640" s="2"/>
      <c r="K640" s="2"/>
      <c r="Q640" s="1"/>
    </row>
    <row r="641" spans="7:17" ht="15.75" customHeight="1" x14ac:dyDescent="0.25">
      <c r="G641" s="2"/>
      <c r="H641" s="2"/>
      <c r="I641" s="2"/>
      <c r="K641" s="2"/>
      <c r="Q641" s="1"/>
    </row>
    <row r="642" spans="7:17" ht="15.75" customHeight="1" x14ac:dyDescent="0.25">
      <c r="G642" s="2"/>
      <c r="H642" s="2"/>
      <c r="I642" s="2"/>
      <c r="K642" s="2"/>
      <c r="Q642" s="1"/>
    </row>
    <row r="643" spans="7:17" ht="15.75" customHeight="1" x14ac:dyDescent="0.25">
      <c r="G643" s="2"/>
      <c r="H643" s="2"/>
      <c r="I643" s="2"/>
      <c r="K643" s="2"/>
      <c r="Q643" s="1"/>
    </row>
    <row r="644" spans="7:17" ht="15.75" customHeight="1" x14ac:dyDescent="0.25">
      <c r="G644" s="2"/>
      <c r="H644" s="2"/>
      <c r="I644" s="2"/>
      <c r="K644" s="2"/>
      <c r="Q644" s="1"/>
    </row>
    <row r="645" spans="7:17" ht="15.75" customHeight="1" x14ac:dyDescent="0.25">
      <c r="G645" s="2"/>
      <c r="H645" s="2"/>
      <c r="I645" s="2"/>
      <c r="K645" s="2"/>
      <c r="Q645" s="1"/>
    </row>
    <row r="646" spans="7:17" ht="15.75" customHeight="1" x14ac:dyDescent="0.25">
      <c r="G646" s="2"/>
      <c r="H646" s="2"/>
      <c r="I646" s="2"/>
      <c r="K646" s="2"/>
      <c r="Q646" s="1"/>
    </row>
    <row r="647" spans="7:17" ht="15.75" customHeight="1" x14ac:dyDescent="0.25">
      <c r="G647" s="2"/>
      <c r="H647" s="2"/>
      <c r="I647" s="2"/>
      <c r="K647" s="2"/>
      <c r="Q647" s="1"/>
    </row>
    <row r="648" spans="7:17" ht="15.75" customHeight="1" x14ac:dyDescent="0.25">
      <c r="G648" s="2"/>
      <c r="H648" s="2"/>
      <c r="I648" s="2"/>
      <c r="K648" s="2"/>
      <c r="Q648" s="1"/>
    </row>
    <row r="649" spans="7:17" ht="15.75" customHeight="1" x14ac:dyDescent="0.25">
      <c r="G649" s="2"/>
      <c r="H649" s="2"/>
      <c r="I649" s="2"/>
      <c r="K649" s="2"/>
      <c r="Q649" s="1"/>
    </row>
    <row r="650" spans="7:17" ht="15.75" customHeight="1" x14ac:dyDescent="0.25">
      <c r="G650" s="2"/>
      <c r="H650" s="2"/>
      <c r="I650" s="2"/>
      <c r="K650" s="2"/>
      <c r="Q650" s="1"/>
    </row>
    <row r="651" spans="7:17" ht="15.75" customHeight="1" x14ac:dyDescent="0.25">
      <c r="G651" s="2"/>
      <c r="H651" s="2"/>
      <c r="I651" s="2"/>
      <c r="K651" s="2"/>
      <c r="Q651" s="1"/>
    </row>
    <row r="652" spans="7:17" ht="15.75" customHeight="1" x14ac:dyDescent="0.25">
      <c r="G652" s="2"/>
      <c r="H652" s="2"/>
      <c r="I652" s="2"/>
      <c r="K652" s="2"/>
      <c r="Q652" s="1"/>
    </row>
    <row r="653" spans="7:17" ht="15.75" customHeight="1" x14ac:dyDescent="0.25">
      <c r="G653" s="2"/>
      <c r="H653" s="2"/>
      <c r="I653" s="2"/>
      <c r="K653" s="2"/>
      <c r="Q653" s="1"/>
    </row>
    <row r="654" spans="7:17" ht="15.75" customHeight="1" x14ac:dyDescent="0.25">
      <c r="G654" s="2"/>
      <c r="H654" s="2"/>
      <c r="I654" s="2"/>
      <c r="K654" s="2"/>
      <c r="Q654" s="1"/>
    </row>
    <row r="655" spans="7:17" ht="15.75" customHeight="1" x14ac:dyDescent="0.25">
      <c r="G655" s="2"/>
      <c r="H655" s="2"/>
      <c r="I655" s="2"/>
      <c r="K655" s="2"/>
      <c r="Q655" s="1"/>
    </row>
    <row r="656" spans="7:17" ht="15.75" customHeight="1" x14ac:dyDescent="0.25">
      <c r="G656" s="2"/>
      <c r="H656" s="2"/>
      <c r="I656" s="2"/>
      <c r="K656" s="2"/>
      <c r="Q656" s="1"/>
    </row>
    <row r="657" spans="7:17" ht="15.75" customHeight="1" x14ac:dyDescent="0.25">
      <c r="G657" s="2"/>
      <c r="H657" s="2"/>
      <c r="I657" s="2"/>
      <c r="K657" s="2"/>
      <c r="Q657" s="1"/>
    </row>
    <row r="658" spans="7:17" ht="15.75" customHeight="1" x14ac:dyDescent="0.25">
      <c r="G658" s="2"/>
      <c r="H658" s="2"/>
      <c r="I658" s="2"/>
      <c r="K658" s="2"/>
      <c r="Q658" s="1"/>
    </row>
    <row r="659" spans="7:17" ht="15.75" customHeight="1" x14ac:dyDescent="0.25">
      <c r="G659" s="2"/>
      <c r="H659" s="2"/>
      <c r="I659" s="2"/>
      <c r="K659" s="2"/>
      <c r="Q659" s="1"/>
    </row>
    <row r="660" spans="7:17" ht="15.75" customHeight="1" x14ac:dyDescent="0.25">
      <c r="G660" s="2"/>
      <c r="H660" s="2"/>
      <c r="I660" s="2"/>
      <c r="K660" s="2"/>
      <c r="Q660" s="1"/>
    </row>
    <row r="661" spans="7:17" ht="15.75" customHeight="1" x14ac:dyDescent="0.25">
      <c r="G661" s="2"/>
      <c r="H661" s="2"/>
      <c r="I661" s="2"/>
      <c r="K661" s="2"/>
      <c r="Q661" s="1"/>
    </row>
    <row r="662" spans="7:17" ht="15.75" customHeight="1" x14ac:dyDescent="0.25">
      <c r="G662" s="2"/>
      <c r="H662" s="2"/>
      <c r="I662" s="2"/>
      <c r="K662" s="2"/>
      <c r="Q662" s="1"/>
    </row>
    <row r="663" spans="7:17" ht="15.75" customHeight="1" x14ac:dyDescent="0.25">
      <c r="G663" s="2"/>
      <c r="H663" s="2"/>
      <c r="I663" s="2"/>
      <c r="K663" s="2"/>
      <c r="Q663" s="1"/>
    </row>
    <row r="664" spans="7:17" ht="15.75" customHeight="1" x14ac:dyDescent="0.25">
      <c r="G664" s="2"/>
      <c r="H664" s="2"/>
      <c r="I664" s="2"/>
      <c r="K664" s="2"/>
      <c r="Q664" s="1"/>
    </row>
    <row r="665" spans="7:17" ht="15.75" customHeight="1" x14ac:dyDescent="0.25">
      <c r="G665" s="2"/>
      <c r="H665" s="2"/>
      <c r="I665" s="2"/>
      <c r="K665" s="2"/>
      <c r="Q665" s="1"/>
    </row>
    <row r="666" spans="7:17" ht="15.75" customHeight="1" x14ac:dyDescent="0.25">
      <c r="G666" s="2"/>
      <c r="H666" s="2"/>
      <c r="I666" s="2"/>
      <c r="K666" s="2"/>
      <c r="Q666" s="1"/>
    </row>
    <row r="667" spans="7:17" ht="15.75" customHeight="1" x14ac:dyDescent="0.25">
      <c r="G667" s="2"/>
      <c r="H667" s="2"/>
      <c r="I667" s="2"/>
      <c r="K667" s="2"/>
      <c r="Q667" s="1"/>
    </row>
    <row r="668" spans="7:17" ht="15.75" customHeight="1" x14ac:dyDescent="0.25">
      <c r="G668" s="2"/>
      <c r="H668" s="2"/>
      <c r="I668" s="2"/>
      <c r="K668" s="2"/>
      <c r="Q668" s="1"/>
    </row>
    <row r="669" spans="7:17" ht="15.75" customHeight="1" x14ac:dyDescent="0.25">
      <c r="G669" s="2"/>
      <c r="H669" s="2"/>
      <c r="I669" s="2"/>
      <c r="K669" s="2"/>
      <c r="Q669" s="1"/>
    </row>
    <row r="670" spans="7:17" ht="15.75" customHeight="1" x14ac:dyDescent="0.25">
      <c r="G670" s="2"/>
      <c r="H670" s="2"/>
      <c r="I670" s="2"/>
      <c r="K670" s="2"/>
      <c r="Q670" s="1"/>
    </row>
    <row r="671" spans="7:17" ht="15.75" customHeight="1" x14ac:dyDescent="0.25">
      <c r="G671" s="2"/>
      <c r="H671" s="2"/>
      <c r="I671" s="2"/>
      <c r="K671" s="2"/>
      <c r="Q671" s="1"/>
    </row>
    <row r="672" spans="7:17" ht="15.75" customHeight="1" x14ac:dyDescent="0.25">
      <c r="G672" s="2"/>
      <c r="H672" s="2"/>
      <c r="I672" s="2"/>
      <c r="K672" s="2"/>
      <c r="Q672" s="1"/>
    </row>
    <row r="673" spans="7:17" ht="15.75" customHeight="1" x14ac:dyDescent="0.25">
      <c r="G673" s="2"/>
      <c r="H673" s="2"/>
      <c r="I673" s="2"/>
      <c r="K673" s="2"/>
      <c r="Q673" s="1"/>
    </row>
    <row r="674" spans="7:17" ht="15.75" customHeight="1" x14ac:dyDescent="0.25">
      <c r="G674" s="2"/>
      <c r="H674" s="2"/>
      <c r="I674" s="2"/>
      <c r="K674" s="2"/>
      <c r="Q674" s="1"/>
    </row>
    <row r="675" spans="7:17" ht="15.75" customHeight="1" x14ac:dyDescent="0.25">
      <c r="G675" s="2"/>
      <c r="H675" s="2"/>
      <c r="I675" s="2"/>
      <c r="K675" s="2"/>
      <c r="Q675" s="1"/>
    </row>
    <row r="676" spans="7:17" ht="15.75" customHeight="1" x14ac:dyDescent="0.25">
      <c r="G676" s="2"/>
      <c r="H676" s="2"/>
      <c r="I676" s="2"/>
      <c r="K676" s="2"/>
      <c r="Q676" s="1"/>
    </row>
    <row r="677" spans="7:17" ht="15.75" customHeight="1" x14ac:dyDescent="0.25">
      <c r="G677" s="2"/>
      <c r="H677" s="2"/>
      <c r="I677" s="2"/>
      <c r="K677" s="2"/>
      <c r="Q677" s="1"/>
    </row>
    <row r="678" spans="7:17" ht="15.75" customHeight="1" x14ac:dyDescent="0.25">
      <c r="G678" s="2"/>
      <c r="H678" s="2"/>
      <c r="I678" s="2"/>
      <c r="K678" s="2"/>
      <c r="Q678" s="1"/>
    </row>
    <row r="679" spans="7:17" ht="15.75" customHeight="1" x14ac:dyDescent="0.25">
      <c r="G679" s="2"/>
      <c r="H679" s="2"/>
      <c r="I679" s="2"/>
      <c r="K679" s="2"/>
      <c r="Q679" s="1"/>
    </row>
    <row r="680" spans="7:17" ht="15.75" customHeight="1" x14ac:dyDescent="0.25">
      <c r="G680" s="2"/>
      <c r="H680" s="2"/>
      <c r="I680" s="2"/>
      <c r="K680" s="2"/>
      <c r="Q680" s="1"/>
    </row>
    <row r="681" spans="7:17" ht="15.75" customHeight="1" x14ac:dyDescent="0.25">
      <c r="G681" s="2"/>
      <c r="H681" s="2"/>
      <c r="I681" s="2"/>
      <c r="K681" s="2"/>
      <c r="Q681" s="1"/>
    </row>
    <row r="682" spans="7:17" ht="15.75" customHeight="1" x14ac:dyDescent="0.25">
      <c r="G682" s="2"/>
      <c r="H682" s="2"/>
      <c r="I682" s="2"/>
      <c r="K682" s="2"/>
      <c r="Q682" s="1"/>
    </row>
    <row r="683" spans="7:17" ht="15.75" customHeight="1" x14ac:dyDescent="0.25">
      <c r="G683" s="2"/>
      <c r="H683" s="2"/>
      <c r="I683" s="2"/>
      <c r="K683" s="2"/>
      <c r="Q683" s="1"/>
    </row>
    <row r="684" spans="7:17" ht="15.75" customHeight="1" x14ac:dyDescent="0.25">
      <c r="G684" s="2"/>
      <c r="H684" s="2"/>
      <c r="I684" s="2"/>
      <c r="K684" s="2"/>
      <c r="Q684" s="1"/>
    </row>
    <row r="685" spans="7:17" ht="15.75" customHeight="1" x14ac:dyDescent="0.25">
      <c r="G685" s="2"/>
      <c r="H685" s="2"/>
      <c r="I685" s="2"/>
      <c r="K685" s="2"/>
      <c r="Q685" s="1"/>
    </row>
    <row r="686" spans="7:17" ht="15.75" customHeight="1" x14ac:dyDescent="0.25">
      <c r="G686" s="2"/>
      <c r="H686" s="2"/>
      <c r="I686" s="2"/>
      <c r="K686" s="2"/>
      <c r="Q686" s="1"/>
    </row>
    <row r="687" spans="7:17" ht="15.75" customHeight="1" x14ac:dyDescent="0.25">
      <c r="G687" s="2"/>
      <c r="H687" s="2"/>
      <c r="I687" s="2"/>
      <c r="K687" s="2"/>
      <c r="Q687" s="1"/>
    </row>
    <row r="688" spans="7:17" ht="15.75" customHeight="1" x14ac:dyDescent="0.25">
      <c r="G688" s="2"/>
      <c r="H688" s="2"/>
      <c r="I688" s="2"/>
      <c r="K688" s="2"/>
      <c r="Q688" s="1"/>
    </row>
    <row r="689" spans="7:17" ht="15.75" customHeight="1" x14ac:dyDescent="0.25">
      <c r="G689" s="2"/>
      <c r="H689" s="2"/>
      <c r="I689" s="2"/>
      <c r="K689" s="2"/>
      <c r="Q689" s="1"/>
    </row>
    <row r="690" spans="7:17" ht="15.75" customHeight="1" x14ac:dyDescent="0.25">
      <c r="G690" s="2"/>
      <c r="H690" s="2"/>
      <c r="I690" s="2"/>
      <c r="K690" s="2"/>
      <c r="Q690" s="1"/>
    </row>
    <row r="691" spans="7:17" ht="15.75" customHeight="1" x14ac:dyDescent="0.25">
      <c r="G691" s="2"/>
      <c r="H691" s="2"/>
      <c r="I691" s="2"/>
      <c r="K691" s="2"/>
      <c r="Q691" s="1"/>
    </row>
    <row r="692" spans="7:17" ht="15.75" customHeight="1" x14ac:dyDescent="0.25">
      <c r="G692" s="2"/>
      <c r="H692" s="2"/>
      <c r="I692" s="2"/>
      <c r="K692" s="2"/>
      <c r="Q692" s="1"/>
    </row>
    <row r="693" spans="7:17" ht="15.75" customHeight="1" x14ac:dyDescent="0.25">
      <c r="G693" s="2"/>
      <c r="H693" s="2"/>
      <c r="I693" s="2"/>
      <c r="K693" s="2"/>
      <c r="Q693" s="1"/>
    </row>
    <row r="694" spans="7:17" ht="15.75" customHeight="1" x14ac:dyDescent="0.25">
      <c r="G694" s="2"/>
      <c r="H694" s="2"/>
      <c r="I694" s="2"/>
      <c r="K694" s="2"/>
      <c r="Q694" s="1"/>
    </row>
    <row r="695" spans="7:17" ht="15.75" customHeight="1" x14ac:dyDescent="0.25">
      <c r="G695" s="2"/>
      <c r="H695" s="2"/>
      <c r="I695" s="2"/>
      <c r="K695" s="2"/>
      <c r="Q695" s="1"/>
    </row>
    <row r="696" spans="7:17" ht="15.75" customHeight="1" x14ac:dyDescent="0.25">
      <c r="G696" s="2"/>
      <c r="H696" s="2"/>
      <c r="I696" s="2"/>
      <c r="K696" s="2"/>
      <c r="Q696" s="1"/>
    </row>
    <row r="697" spans="7:17" ht="15.75" customHeight="1" x14ac:dyDescent="0.25">
      <c r="G697" s="2"/>
      <c r="H697" s="2"/>
      <c r="I697" s="2"/>
      <c r="K697" s="2"/>
      <c r="Q697" s="1"/>
    </row>
    <row r="698" spans="7:17" ht="15.75" customHeight="1" x14ac:dyDescent="0.25">
      <c r="G698" s="2"/>
      <c r="H698" s="2"/>
      <c r="I698" s="2"/>
      <c r="K698" s="2"/>
      <c r="Q698" s="1"/>
    </row>
    <row r="699" spans="7:17" ht="15.75" customHeight="1" x14ac:dyDescent="0.25">
      <c r="G699" s="2"/>
      <c r="H699" s="2"/>
      <c r="I699" s="2"/>
      <c r="K699" s="2"/>
      <c r="Q699" s="1"/>
    </row>
    <row r="700" spans="7:17" ht="15.75" customHeight="1" x14ac:dyDescent="0.25">
      <c r="G700" s="2"/>
      <c r="H700" s="2"/>
      <c r="I700" s="2"/>
      <c r="K700" s="2"/>
      <c r="Q700" s="1"/>
    </row>
    <row r="701" spans="7:17" ht="15.75" customHeight="1" x14ac:dyDescent="0.25">
      <c r="G701" s="2"/>
      <c r="H701" s="2"/>
      <c r="I701" s="2"/>
      <c r="K701" s="2"/>
      <c r="Q701" s="1"/>
    </row>
    <row r="702" spans="7:17" ht="15.75" customHeight="1" x14ac:dyDescent="0.25">
      <c r="G702" s="2"/>
      <c r="H702" s="2"/>
      <c r="I702" s="2"/>
      <c r="K702" s="2"/>
      <c r="Q702" s="1"/>
    </row>
    <row r="703" spans="7:17" ht="15.75" customHeight="1" x14ac:dyDescent="0.25">
      <c r="G703" s="2"/>
      <c r="H703" s="2"/>
      <c r="I703" s="2"/>
      <c r="K703" s="2"/>
      <c r="Q703" s="1"/>
    </row>
    <row r="704" spans="7:17" ht="15.75" customHeight="1" x14ac:dyDescent="0.25">
      <c r="G704" s="2"/>
      <c r="H704" s="2"/>
      <c r="I704" s="2"/>
      <c r="K704" s="2"/>
      <c r="Q704" s="1"/>
    </row>
    <row r="705" spans="7:17" ht="15.75" customHeight="1" x14ac:dyDescent="0.25">
      <c r="G705" s="2"/>
      <c r="H705" s="2"/>
      <c r="I705" s="2"/>
      <c r="K705" s="2"/>
      <c r="Q705" s="1"/>
    </row>
    <row r="706" spans="7:17" ht="15.75" customHeight="1" x14ac:dyDescent="0.25">
      <c r="G706" s="2"/>
      <c r="H706" s="2"/>
      <c r="I706" s="2"/>
      <c r="K706" s="2"/>
      <c r="Q706" s="1"/>
    </row>
    <row r="707" spans="7:17" ht="15.75" customHeight="1" x14ac:dyDescent="0.25">
      <c r="G707" s="2"/>
      <c r="H707" s="2"/>
      <c r="I707" s="2"/>
      <c r="K707" s="2"/>
      <c r="Q707" s="1"/>
    </row>
    <row r="708" spans="7:17" ht="15.75" customHeight="1" x14ac:dyDescent="0.25">
      <c r="G708" s="2"/>
      <c r="H708" s="2"/>
      <c r="I708" s="2"/>
      <c r="K708" s="2"/>
      <c r="Q708" s="1"/>
    </row>
    <row r="709" spans="7:17" ht="15.75" customHeight="1" x14ac:dyDescent="0.25">
      <c r="G709" s="2"/>
      <c r="H709" s="2"/>
      <c r="I709" s="2"/>
      <c r="K709" s="2"/>
      <c r="Q709" s="1"/>
    </row>
    <row r="710" spans="7:17" ht="15.75" customHeight="1" x14ac:dyDescent="0.25">
      <c r="G710" s="2"/>
      <c r="H710" s="2"/>
      <c r="I710" s="2"/>
      <c r="K710" s="2"/>
      <c r="Q710" s="1"/>
    </row>
    <row r="711" spans="7:17" ht="15.75" customHeight="1" x14ac:dyDescent="0.25">
      <c r="G711" s="2"/>
      <c r="H711" s="2"/>
      <c r="I711" s="2"/>
      <c r="K711" s="2"/>
      <c r="Q711" s="1"/>
    </row>
    <row r="712" spans="7:17" ht="15.75" customHeight="1" x14ac:dyDescent="0.25">
      <c r="G712" s="2"/>
      <c r="H712" s="2"/>
      <c r="I712" s="2"/>
      <c r="K712" s="2"/>
      <c r="Q712" s="1"/>
    </row>
    <row r="713" spans="7:17" ht="15.75" customHeight="1" x14ac:dyDescent="0.25">
      <c r="G713" s="2"/>
      <c r="H713" s="2"/>
      <c r="I713" s="2"/>
      <c r="K713" s="2"/>
      <c r="Q713" s="1"/>
    </row>
    <row r="714" spans="7:17" ht="15.75" customHeight="1" x14ac:dyDescent="0.25">
      <c r="G714" s="2"/>
      <c r="H714" s="2"/>
      <c r="I714" s="2"/>
      <c r="K714" s="2"/>
      <c r="Q714" s="1"/>
    </row>
    <row r="715" spans="7:17" ht="15.75" customHeight="1" x14ac:dyDescent="0.25">
      <c r="G715" s="2"/>
      <c r="H715" s="2"/>
      <c r="I715" s="2"/>
      <c r="K715" s="2"/>
      <c r="Q715" s="1"/>
    </row>
    <row r="716" spans="7:17" ht="15.75" customHeight="1" x14ac:dyDescent="0.25">
      <c r="G716" s="2"/>
      <c r="H716" s="2"/>
      <c r="I716" s="2"/>
      <c r="K716" s="2"/>
      <c r="Q716" s="1"/>
    </row>
    <row r="717" spans="7:17" ht="15.75" customHeight="1" x14ac:dyDescent="0.25">
      <c r="G717" s="2"/>
      <c r="H717" s="2"/>
      <c r="I717" s="2"/>
      <c r="K717" s="2"/>
      <c r="Q717" s="1"/>
    </row>
    <row r="718" spans="7:17" ht="15.75" customHeight="1" x14ac:dyDescent="0.25">
      <c r="G718" s="2"/>
      <c r="H718" s="2"/>
      <c r="I718" s="2"/>
      <c r="K718" s="2"/>
      <c r="Q718" s="1"/>
    </row>
    <row r="719" spans="7:17" ht="15.75" customHeight="1" x14ac:dyDescent="0.25">
      <c r="G719" s="2"/>
      <c r="H719" s="2"/>
      <c r="I719" s="2"/>
      <c r="K719" s="2"/>
      <c r="Q719" s="1"/>
    </row>
    <row r="720" spans="7:17" ht="15.75" customHeight="1" x14ac:dyDescent="0.25">
      <c r="G720" s="2"/>
      <c r="H720" s="2"/>
      <c r="I720" s="2"/>
      <c r="K720" s="2"/>
      <c r="Q720" s="1"/>
    </row>
    <row r="721" spans="7:17" ht="15.75" customHeight="1" x14ac:dyDescent="0.25">
      <c r="G721" s="2"/>
      <c r="H721" s="2"/>
      <c r="I721" s="2"/>
      <c r="K721" s="2"/>
      <c r="Q721" s="1"/>
    </row>
    <row r="722" spans="7:17" ht="15.75" customHeight="1" x14ac:dyDescent="0.25">
      <c r="G722" s="2"/>
      <c r="H722" s="2"/>
      <c r="I722" s="2"/>
      <c r="K722" s="2"/>
      <c r="Q722" s="1"/>
    </row>
    <row r="723" spans="7:17" ht="15.75" customHeight="1" x14ac:dyDescent="0.25">
      <c r="G723" s="2"/>
      <c r="H723" s="2"/>
      <c r="I723" s="2"/>
      <c r="K723" s="2"/>
      <c r="Q723" s="1"/>
    </row>
    <row r="724" spans="7:17" ht="15.75" customHeight="1" x14ac:dyDescent="0.25">
      <c r="G724" s="2"/>
      <c r="H724" s="2"/>
      <c r="I724" s="2"/>
      <c r="K724" s="2"/>
      <c r="Q724" s="1"/>
    </row>
    <row r="725" spans="7:17" ht="15.75" customHeight="1" x14ac:dyDescent="0.25">
      <c r="G725" s="2"/>
      <c r="H725" s="2"/>
      <c r="I725" s="2"/>
      <c r="K725" s="2"/>
      <c r="Q725" s="1"/>
    </row>
    <row r="726" spans="7:17" ht="15.75" customHeight="1" x14ac:dyDescent="0.25">
      <c r="G726" s="2"/>
      <c r="H726" s="2"/>
      <c r="I726" s="2"/>
      <c r="K726" s="2"/>
      <c r="Q726" s="1"/>
    </row>
    <row r="727" spans="7:17" ht="15.75" customHeight="1" x14ac:dyDescent="0.25">
      <c r="G727" s="2"/>
      <c r="H727" s="2"/>
      <c r="I727" s="2"/>
      <c r="K727" s="2"/>
      <c r="Q727" s="1"/>
    </row>
    <row r="728" spans="7:17" ht="15.75" customHeight="1" x14ac:dyDescent="0.25">
      <c r="G728" s="2"/>
      <c r="H728" s="2"/>
      <c r="I728" s="2"/>
      <c r="K728" s="2"/>
      <c r="Q728" s="1"/>
    </row>
    <row r="729" spans="7:17" ht="15.75" customHeight="1" x14ac:dyDescent="0.25">
      <c r="G729" s="2"/>
      <c r="H729" s="2"/>
      <c r="I729" s="2"/>
      <c r="K729" s="2"/>
      <c r="Q729" s="1"/>
    </row>
    <row r="730" spans="7:17" ht="15.75" customHeight="1" x14ac:dyDescent="0.25">
      <c r="G730" s="2"/>
      <c r="H730" s="2"/>
      <c r="I730" s="2"/>
      <c r="K730" s="2"/>
      <c r="Q730" s="1"/>
    </row>
    <row r="731" spans="7:17" ht="15.75" customHeight="1" x14ac:dyDescent="0.25">
      <c r="G731" s="2"/>
      <c r="H731" s="2"/>
      <c r="I731" s="2"/>
      <c r="K731" s="2"/>
      <c r="Q731" s="1"/>
    </row>
    <row r="732" spans="7:17" ht="15.75" customHeight="1" x14ac:dyDescent="0.25">
      <c r="G732" s="2"/>
      <c r="H732" s="2"/>
      <c r="I732" s="2"/>
      <c r="K732" s="2"/>
      <c r="Q732" s="1"/>
    </row>
    <row r="733" spans="7:17" ht="15.75" customHeight="1" x14ac:dyDescent="0.25">
      <c r="G733" s="2"/>
      <c r="H733" s="2"/>
      <c r="I733" s="2"/>
      <c r="K733" s="2"/>
      <c r="Q733" s="1"/>
    </row>
    <row r="734" spans="7:17" ht="15.75" customHeight="1" x14ac:dyDescent="0.25">
      <c r="G734" s="2"/>
      <c r="H734" s="2"/>
      <c r="I734" s="2"/>
      <c r="K734" s="2"/>
      <c r="Q734" s="1"/>
    </row>
    <row r="735" spans="7:17" ht="15.75" customHeight="1" x14ac:dyDescent="0.25">
      <c r="G735" s="2"/>
      <c r="H735" s="2"/>
      <c r="I735" s="2"/>
      <c r="K735" s="2"/>
      <c r="Q735" s="1"/>
    </row>
    <row r="736" spans="7:17" ht="15.75" customHeight="1" x14ac:dyDescent="0.25">
      <c r="G736" s="2"/>
      <c r="H736" s="2"/>
      <c r="I736" s="2"/>
      <c r="K736" s="2"/>
      <c r="Q736" s="1"/>
    </row>
    <row r="737" spans="7:17" ht="15.75" customHeight="1" x14ac:dyDescent="0.25">
      <c r="G737" s="2"/>
      <c r="H737" s="2"/>
      <c r="I737" s="2"/>
      <c r="K737" s="2"/>
      <c r="Q737" s="1"/>
    </row>
    <row r="738" spans="7:17" ht="15.75" customHeight="1" x14ac:dyDescent="0.25">
      <c r="G738" s="2"/>
      <c r="H738" s="2"/>
      <c r="I738" s="2"/>
      <c r="K738" s="2"/>
      <c r="Q738" s="1"/>
    </row>
    <row r="739" spans="7:17" ht="15.75" customHeight="1" x14ac:dyDescent="0.25">
      <c r="G739" s="2"/>
      <c r="H739" s="2"/>
      <c r="I739" s="2"/>
      <c r="K739" s="2"/>
      <c r="Q739" s="1"/>
    </row>
    <row r="740" spans="7:17" ht="15.75" customHeight="1" x14ac:dyDescent="0.25">
      <c r="G740" s="2"/>
      <c r="H740" s="2"/>
      <c r="I740" s="2"/>
      <c r="K740" s="2"/>
      <c r="Q740" s="1"/>
    </row>
    <row r="741" spans="7:17" ht="15.75" customHeight="1" x14ac:dyDescent="0.25">
      <c r="G741" s="2"/>
      <c r="H741" s="2"/>
      <c r="I741" s="2"/>
      <c r="K741" s="2"/>
      <c r="Q741" s="1"/>
    </row>
    <row r="742" spans="7:17" ht="15.75" customHeight="1" x14ac:dyDescent="0.25">
      <c r="G742" s="2"/>
      <c r="H742" s="2"/>
      <c r="I742" s="2"/>
      <c r="K742" s="2"/>
      <c r="Q742" s="1"/>
    </row>
    <row r="743" spans="7:17" ht="15.75" customHeight="1" x14ac:dyDescent="0.25">
      <c r="G743" s="2"/>
      <c r="H743" s="2"/>
      <c r="I743" s="2"/>
      <c r="K743" s="2"/>
      <c r="Q743" s="1"/>
    </row>
    <row r="744" spans="7:17" ht="15.75" customHeight="1" x14ac:dyDescent="0.25">
      <c r="G744" s="2"/>
      <c r="H744" s="2"/>
      <c r="I744" s="2"/>
      <c r="K744" s="2"/>
      <c r="Q744" s="1"/>
    </row>
    <row r="745" spans="7:17" ht="15.75" customHeight="1" x14ac:dyDescent="0.25">
      <c r="G745" s="2"/>
      <c r="H745" s="2"/>
      <c r="I745" s="2"/>
      <c r="K745" s="2"/>
      <c r="Q745" s="1"/>
    </row>
    <row r="746" spans="7:17" ht="15.75" customHeight="1" x14ac:dyDescent="0.25">
      <c r="G746" s="2"/>
      <c r="H746" s="2"/>
      <c r="I746" s="2"/>
      <c r="K746" s="2"/>
      <c r="Q746" s="1"/>
    </row>
    <row r="747" spans="7:17" ht="15.75" customHeight="1" x14ac:dyDescent="0.25">
      <c r="G747" s="2"/>
      <c r="H747" s="2"/>
      <c r="I747" s="2"/>
      <c r="K747" s="2"/>
      <c r="Q747" s="1"/>
    </row>
    <row r="748" spans="7:17" ht="15.75" customHeight="1" x14ac:dyDescent="0.25">
      <c r="G748" s="2"/>
      <c r="H748" s="2"/>
      <c r="I748" s="2"/>
      <c r="K748" s="2"/>
      <c r="Q748" s="1"/>
    </row>
    <row r="749" spans="7:17" ht="15.75" customHeight="1" x14ac:dyDescent="0.25">
      <c r="G749" s="2"/>
      <c r="H749" s="2"/>
      <c r="I749" s="2"/>
      <c r="K749" s="2"/>
      <c r="Q749" s="1"/>
    </row>
    <row r="750" spans="7:17" ht="15.75" customHeight="1" x14ac:dyDescent="0.25">
      <c r="G750" s="2"/>
      <c r="H750" s="2"/>
      <c r="I750" s="2"/>
      <c r="K750" s="2"/>
      <c r="Q750" s="1"/>
    </row>
    <row r="751" spans="7:17" ht="15.75" customHeight="1" x14ac:dyDescent="0.25">
      <c r="G751" s="2"/>
      <c r="H751" s="2"/>
      <c r="I751" s="2"/>
      <c r="K751" s="2"/>
      <c r="Q751" s="1"/>
    </row>
    <row r="752" spans="7:17" ht="15.75" customHeight="1" x14ac:dyDescent="0.25">
      <c r="G752" s="2"/>
      <c r="H752" s="2"/>
      <c r="I752" s="2"/>
      <c r="K752" s="2"/>
      <c r="Q752" s="1"/>
    </row>
    <row r="753" spans="7:17" ht="15.75" customHeight="1" x14ac:dyDescent="0.25">
      <c r="G753" s="2"/>
      <c r="H753" s="2"/>
      <c r="I753" s="2"/>
      <c r="K753" s="2"/>
      <c r="Q753" s="1"/>
    </row>
    <row r="754" spans="7:17" ht="15.75" customHeight="1" x14ac:dyDescent="0.25">
      <c r="G754" s="2"/>
      <c r="H754" s="2"/>
      <c r="I754" s="2"/>
      <c r="K754" s="2"/>
      <c r="Q754" s="1"/>
    </row>
    <row r="755" spans="7:17" ht="15.75" customHeight="1" x14ac:dyDescent="0.25">
      <c r="G755" s="2"/>
      <c r="H755" s="2"/>
      <c r="I755" s="2"/>
      <c r="K755" s="2"/>
      <c r="Q755" s="1"/>
    </row>
    <row r="756" spans="7:17" ht="15.75" customHeight="1" x14ac:dyDescent="0.25">
      <c r="G756" s="2"/>
      <c r="H756" s="2"/>
      <c r="I756" s="2"/>
      <c r="K756" s="2"/>
      <c r="Q756" s="1"/>
    </row>
    <row r="757" spans="7:17" ht="15.75" customHeight="1" x14ac:dyDescent="0.25">
      <c r="G757" s="2"/>
      <c r="H757" s="2"/>
      <c r="I757" s="2"/>
      <c r="K757" s="2"/>
      <c r="Q757" s="1"/>
    </row>
    <row r="758" spans="7:17" ht="15.75" customHeight="1" x14ac:dyDescent="0.25">
      <c r="G758" s="2"/>
      <c r="H758" s="2"/>
      <c r="I758" s="2"/>
      <c r="K758" s="2"/>
      <c r="Q758" s="1"/>
    </row>
    <row r="759" spans="7:17" ht="15.75" customHeight="1" x14ac:dyDescent="0.25">
      <c r="G759" s="2"/>
      <c r="H759" s="2"/>
      <c r="I759" s="2"/>
      <c r="K759" s="2"/>
      <c r="Q759" s="1"/>
    </row>
    <row r="760" spans="7:17" ht="15.75" customHeight="1" x14ac:dyDescent="0.25">
      <c r="G760" s="2"/>
      <c r="H760" s="2"/>
      <c r="I760" s="2"/>
      <c r="K760" s="2"/>
      <c r="Q760" s="1"/>
    </row>
    <row r="761" spans="7:17" ht="15.75" customHeight="1" x14ac:dyDescent="0.25">
      <c r="G761" s="2"/>
      <c r="H761" s="2"/>
      <c r="I761" s="2"/>
      <c r="K761" s="2"/>
      <c r="Q761" s="1"/>
    </row>
    <row r="762" spans="7:17" ht="15.75" customHeight="1" x14ac:dyDescent="0.25">
      <c r="G762" s="2"/>
      <c r="H762" s="2"/>
      <c r="I762" s="2"/>
      <c r="K762" s="2"/>
      <c r="Q762" s="1"/>
    </row>
    <row r="763" spans="7:17" ht="15.75" customHeight="1" x14ac:dyDescent="0.25">
      <c r="G763" s="2"/>
      <c r="H763" s="2"/>
      <c r="I763" s="2"/>
      <c r="K763" s="2"/>
      <c r="Q763" s="1"/>
    </row>
    <row r="764" spans="7:17" ht="15.75" customHeight="1" x14ac:dyDescent="0.25">
      <c r="G764" s="2"/>
      <c r="H764" s="2"/>
      <c r="I764" s="2"/>
      <c r="K764" s="2"/>
      <c r="Q764" s="1"/>
    </row>
    <row r="765" spans="7:17" ht="15.75" customHeight="1" x14ac:dyDescent="0.25">
      <c r="G765" s="2"/>
      <c r="H765" s="2"/>
      <c r="I765" s="2"/>
      <c r="K765" s="2"/>
      <c r="Q765" s="1"/>
    </row>
    <row r="766" spans="7:17" ht="15.75" customHeight="1" x14ac:dyDescent="0.25">
      <c r="G766" s="2"/>
      <c r="H766" s="2"/>
      <c r="I766" s="2"/>
      <c r="K766" s="2"/>
      <c r="Q766" s="1"/>
    </row>
    <row r="767" spans="7:17" ht="15.75" customHeight="1" x14ac:dyDescent="0.25">
      <c r="G767" s="2"/>
      <c r="H767" s="2"/>
      <c r="I767" s="2"/>
      <c r="K767" s="2"/>
      <c r="Q767" s="1"/>
    </row>
    <row r="768" spans="7:17" ht="15.75" customHeight="1" x14ac:dyDescent="0.25">
      <c r="G768" s="2"/>
      <c r="H768" s="2"/>
      <c r="I768" s="2"/>
      <c r="K768" s="2"/>
      <c r="Q768" s="1"/>
    </row>
    <row r="769" spans="7:17" ht="15.75" customHeight="1" x14ac:dyDescent="0.25">
      <c r="G769" s="2"/>
      <c r="H769" s="2"/>
      <c r="I769" s="2"/>
      <c r="K769" s="2"/>
      <c r="Q769" s="1"/>
    </row>
    <row r="770" spans="7:17" ht="15.75" customHeight="1" x14ac:dyDescent="0.25">
      <c r="G770" s="2"/>
      <c r="H770" s="2"/>
      <c r="I770" s="2"/>
      <c r="K770" s="2"/>
      <c r="Q770" s="1"/>
    </row>
    <row r="771" spans="7:17" ht="15.75" customHeight="1" x14ac:dyDescent="0.25">
      <c r="G771" s="2"/>
      <c r="H771" s="2"/>
      <c r="I771" s="2"/>
      <c r="K771" s="2"/>
      <c r="Q771" s="1"/>
    </row>
    <row r="772" spans="7:17" ht="15.75" customHeight="1" x14ac:dyDescent="0.25">
      <c r="G772" s="2"/>
      <c r="H772" s="2"/>
      <c r="I772" s="2"/>
      <c r="K772" s="2"/>
      <c r="Q772" s="1"/>
    </row>
    <row r="773" spans="7:17" ht="15.75" customHeight="1" x14ac:dyDescent="0.25">
      <c r="G773" s="2"/>
      <c r="H773" s="2"/>
      <c r="I773" s="2"/>
      <c r="K773" s="2"/>
      <c r="Q773" s="1"/>
    </row>
    <row r="774" spans="7:17" ht="15.75" customHeight="1" x14ac:dyDescent="0.25">
      <c r="G774" s="2"/>
      <c r="H774" s="2"/>
      <c r="I774" s="2"/>
      <c r="K774" s="2"/>
      <c r="Q774" s="1"/>
    </row>
    <row r="775" spans="7:17" ht="15.75" customHeight="1" x14ac:dyDescent="0.25">
      <c r="G775" s="2"/>
      <c r="H775" s="2"/>
      <c r="I775" s="2"/>
      <c r="K775" s="2"/>
      <c r="Q775" s="1"/>
    </row>
    <row r="776" spans="7:17" ht="15.75" customHeight="1" x14ac:dyDescent="0.25">
      <c r="G776" s="2"/>
      <c r="H776" s="2"/>
      <c r="I776" s="2"/>
      <c r="K776" s="2"/>
      <c r="Q776" s="1"/>
    </row>
    <row r="777" spans="7:17" ht="15.75" customHeight="1" x14ac:dyDescent="0.25">
      <c r="G777" s="2"/>
      <c r="H777" s="2"/>
      <c r="I777" s="2"/>
      <c r="K777" s="2"/>
      <c r="Q777" s="1"/>
    </row>
    <row r="778" spans="7:17" ht="15.75" customHeight="1" x14ac:dyDescent="0.25">
      <c r="G778" s="2"/>
      <c r="H778" s="2"/>
      <c r="I778" s="2"/>
      <c r="K778" s="2"/>
      <c r="Q778" s="1"/>
    </row>
    <row r="779" spans="7:17" ht="15.75" customHeight="1" x14ac:dyDescent="0.25">
      <c r="G779" s="2"/>
      <c r="H779" s="2"/>
      <c r="I779" s="2"/>
      <c r="K779" s="2"/>
      <c r="Q779" s="1"/>
    </row>
    <row r="780" spans="7:17" ht="15.75" customHeight="1" x14ac:dyDescent="0.25">
      <c r="G780" s="2"/>
      <c r="H780" s="2"/>
      <c r="I780" s="2"/>
      <c r="K780" s="2"/>
      <c r="Q780" s="1"/>
    </row>
    <row r="781" spans="7:17" ht="15.75" customHeight="1" x14ac:dyDescent="0.25">
      <c r="G781" s="2"/>
      <c r="H781" s="2"/>
      <c r="I781" s="2"/>
      <c r="K781" s="2"/>
      <c r="Q781" s="1"/>
    </row>
    <row r="782" spans="7:17" ht="15.75" customHeight="1" x14ac:dyDescent="0.25">
      <c r="G782" s="2"/>
      <c r="H782" s="2"/>
      <c r="I782" s="2"/>
      <c r="K782" s="2"/>
      <c r="Q782" s="1"/>
    </row>
    <row r="783" spans="7:17" ht="15.75" customHeight="1" x14ac:dyDescent="0.25">
      <c r="G783" s="2"/>
      <c r="H783" s="2"/>
      <c r="I783" s="2"/>
      <c r="K783" s="2"/>
      <c r="Q783" s="1"/>
    </row>
    <row r="784" spans="7:17" ht="15.75" customHeight="1" x14ac:dyDescent="0.25">
      <c r="G784" s="2"/>
      <c r="H784" s="2"/>
      <c r="I784" s="2"/>
      <c r="K784" s="2"/>
      <c r="Q784" s="1"/>
    </row>
    <row r="785" spans="7:17" ht="15.75" customHeight="1" x14ac:dyDescent="0.25">
      <c r="G785" s="2"/>
      <c r="H785" s="2"/>
      <c r="I785" s="2"/>
      <c r="K785" s="2"/>
      <c r="Q785" s="1"/>
    </row>
    <row r="786" spans="7:17" ht="15.75" customHeight="1" x14ac:dyDescent="0.25">
      <c r="G786" s="2"/>
      <c r="H786" s="2"/>
      <c r="I786" s="2"/>
      <c r="K786" s="2"/>
      <c r="Q786" s="1"/>
    </row>
    <row r="787" spans="7:17" ht="15.75" customHeight="1" x14ac:dyDescent="0.25">
      <c r="G787" s="2"/>
      <c r="H787" s="2"/>
      <c r="I787" s="2"/>
      <c r="K787" s="2"/>
      <c r="Q787" s="1"/>
    </row>
    <row r="788" spans="7:17" ht="15.75" customHeight="1" x14ac:dyDescent="0.25">
      <c r="G788" s="2"/>
      <c r="H788" s="2"/>
      <c r="I788" s="2"/>
      <c r="K788" s="2"/>
      <c r="Q788" s="1"/>
    </row>
    <row r="789" spans="7:17" ht="15.75" customHeight="1" x14ac:dyDescent="0.25">
      <c r="G789" s="2"/>
      <c r="H789" s="2"/>
      <c r="I789" s="2"/>
      <c r="K789" s="2"/>
      <c r="Q789" s="1"/>
    </row>
    <row r="790" spans="7:17" ht="15.75" customHeight="1" x14ac:dyDescent="0.25">
      <c r="G790" s="2"/>
      <c r="H790" s="2"/>
      <c r="I790" s="2"/>
      <c r="K790" s="2"/>
      <c r="Q790" s="1"/>
    </row>
    <row r="791" spans="7:17" ht="15.75" customHeight="1" x14ac:dyDescent="0.25">
      <c r="G791" s="2"/>
      <c r="H791" s="2"/>
      <c r="I791" s="2"/>
      <c r="K791" s="2"/>
      <c r="Q791" s="1"/>
    </row>
    <row r="792" spans="7:17" ht="15.75" customHeight="1" x14ac:dyDescent="0.25">
      <c r="G792" s="2"/>
      <c r="H792" s="2"/>
      <c r="I792" s="2"/>
      <c r="K792" s="2"/>
      <c r="Q792" s="1"/>
    </row>
    <row r="793" spans="7:17" ht="15.75" customHeight="1" x14ac:dyDescent="0.25">
      <c r="G793" s="2"/>
      <c r="H793" s="2"/>
      <c r="I793" s="2"/>
      <c r="K793" s="2"/>
      <c r="Q793" s="1"/>
    </row>
    <row r="794" spans="7:17" ht="15.75" customHeight="1" x14ac:dyDescent="0.25">
      <c r="G794" s="2"/>
      <c r="H794" s="2"/>
      <c r="I794" s="2"/>
      <c r="K794" s="2"/>
      <c r="Q794" s="1"/>
    </row>
    <row r="795" spans="7:17" ht="15.75" customHeight="1" x14ac:dyDescent="0.25">
      <c r="G795" s="2"/>
      <c r="H795" s="2"/>
      <c r="I795" s="2"/>
      <c r="K795" s="2"/>
      <c r="Q795" s="1"/>
    </row>
    <row r="796" spans="7:17" ht="15.75" customHeight="1" x14ac:dyDescent="0.25">
      <c r="G796" s="2"/>
      <c r="H796" s="2"/>
      <c r="I796" s="2"/>
      <c r="K796" s="2"/>
      <c r="Q796" s="1"/>
    </row>
    <row r="797" spans="7:17" ht="15.75" customHeight="1" x14ac:dyDescent="0.25">
      <c r="G797" s="2"/>
      <c r="H797" s="2"/>
      <c r="I797" s="2"/>
      <c r="K797" s="2"/>
      <c r="Q797" s="1"/>
    </row>
    <row r="798" spans="7:17" ht="15.75" customHeight="1" x14ac:dyDescent="0.25">
      <c r="G798" s="2"/>
      <c r="H798" s="2"/>
      <c r="I798" s="2"/>
      <c r="K798" s="2"/>
      <c r="Q798" s="1"/>
    </row>
    <row r="799" spans="7:17" ht="15.75" customHeight="1" x14ac:dyDescent="0.25">
      <c r="G799" s="2"/>
      <c r="H799" s="2"/>
      <c r="I799" s="2"/>
      <c r="K799" s="2"/>
      <c r="Q799" s="1"/>
    </row>
    <row r="800" spans="7:17" ht="15.75" customHeight="1" x14ac:dyDescent="0.25">
      <c r="G800" s="2"/>
      <c r="H800" s="2"/>
      <c r="I800" s="2"/>
      <c r="K800" s="2"/>
      <c r="Q800" s="1"/>
    </row>
    <row r="801" spans="7:17" ht="15.75" customHeight="1" x14ac:dyDescent="0.25">
      <c r="G801" s="2"/>
      <c r="H801" s="2"/>
      <c r="I801" s="2"/>
      <c r="K801" s="2"/>
      <c r="Q801" s="1"/>
    </row>
    <row r="802" spans="7:17" ht="15.75" customHeight="1" x14ac:dyDescent="0.25">
      <c r="G802" s="2"/>
      <c r="H802" s="2"/>
      <c r="I802" s="2"/>
      <c r="K802" s="2"/>
      <c r="Q802" s="1"/>
    </row>
    <row r="803" spans="7:17" ht="15.75" customHeight="1" x14ac:dyDescent="0.25">
      <c r="G803" s="2"/>
      <c r="H803" s="2"/>
      <c r="I803" s="2"/>
      <c r="K803" s="2"/>
      <c r="Q803" s="1"/>
    </row>
    <row r="804" spans="7:17" ht="15.75" customHeight="1" x14ac:dyDescent="0.25">
      <c r="G804" s="2"/>
      <c r="H804" s="2"/>
      <c r="I804" s="2"/>
      <c r="K804" s="2"/>
      <c r="Q804" s="1"/>
    </row>
    <row r="805" spans="7:17" ht="15.75" customHeight="1" x14ac:dyDescent="0.25">
      <c r="G805" s="2"/>
      <c r="H805" s="2"/>
      <c r="I805" s="2"/>
      <c r="K805" s="2"/>
      <c r="Q805" s="1"/>
    </row>
    <row r="806" spans="7:17" ht="15.75" customHeight="1" x14ac:dyDescent="0.25">
      <c r="G806" s="2"/>
      <c r="H806" s="2"/>
      <c r="I806" s="2"/>
      <c r="K806" s="2"/>
      <c r="Q806" s="1"/>
    </row>
    <row r="807" spans="7:17" ht="15.75" customHeight="1" x14ac:dyDescent="0.25">
      <c r="G807" s="2"/>
      <c r="H807" s="2"/>
      <c r="I807" s="2"/>
      <c r="K807" s="2"/>
      <c r="Q807" s="1"/>
    </row>
    <row r="808" spans="7:17" ht="15.75" customHeight="1" x14ac:dyDescent="0.25">
      <c r="G808" s="2"/>
      <c r="H808" s="2"/>
      <c r="I808" s="2"/>
      <c r="K808" s="2"/>
      <c r="Q808" s="1"/>
    </row>
    <row r="809" spans="7:17" ht="15.75" customHeight="1" x14ac:dyDescent="0.25">
      <c r="G809" s="2"/>
      <c r="H809" s="2"/>
      <c r="I809" s="2"/>
      <c r="K809" s="2"/>
      <c r="Q809" s="1"/>
    </row>
    <row r="810" spans="7:17" ht="15.75" customHeight="1" x14ac:dyDescent="0.25">
      <c r="G810" s="2"/>
      <c r="H810" s="2"/>
      <c r="I810" s="2"/>
      <c r="K810" s="2"/>
      <c r="Q810" s="1"/>
    </row>
    <row r="811" spans="7:17" ht="15.75" customHeight="1" x14ac:dyDescent="0.25">
      <c r="G811" s="2"/>
      <c r="H811" s="2"/>
      <c r="I811" s="2"/>
      <c r="K811" s="2"/>
      <c r="Q811" s="1"/>
    </row>
    <row r="812" spans="7:17" ht="15.75" customHeight="1" x14ac:dyDescent="0.25">
      <c r="G812" s="2"/>
      <c r="H812" s="2"/>
      <c r="I812" s="2"/>
      <c r="K812" s="2"/>
      <c r="Q812" s="1"/>
    </row>
    <row r="813" spans="7:17" ht="15.75" customHeight="1" x14ac:dyDescent="0.25">
      <c r="G813" s="2"/>
      <c r="H813" s="2"/>
      <c r="I813" s="2"/>
      <c r="K813" s="2"/>
      <c r="Q813" s="1"/>
    </row>
    <row r="814" spans="7:17" ht="15.75" customHeight="1" x14ac:dyDescent="0.25">
      <c r="G814" s="2"/>
      <c r="H814" s="2"/>
      <c r="I814" s="2"/>
      <c r="K814" s="2"/>
      <c r="Q814" s="1"/>
    </row>
    <row r="815" spans="7:17" ht="15.75" customHeight="1" x14ac:dyDescent="0.25">
      <c r="G815" s="2"/>
      <c r="H815" s="2"/>
      <c r="I815" s="2"/>
      <c r="K815" s="2"/>
      <c r="Q815" s="1"/>
    </row>
    <row r="816" spans="7:17" ht="15.75" customHeight="1" x14ac:dyDescent="0.25">
      <c r="G816" s="2"/>
      <c r="H816" s="2"/>
      <c r="I816" s="2"/>
      <c r="K816" s="2"/>
      <c r="Q816" s="1"/>
    </row>
    <row r="817" spans="7:17" ht="15.75" customHeight="1" x14ac:dyDescent="0.25">
      <c r="G817" s="2"/>
      <c r="H817" s="2"/>
      <c r="I817" s="2"/>
      <c r="K817" s="2"/>
      <c r="Q817" s="1"/>
    </row>
    <row r="818" spans="7:17" ht="15.75" customHeight="1" x14ac:dyDescent="0.25">
      <c r="G818" s="2"/>
      <c r="H818" s="2"/>
      <c r="I818" s="2"/>
      <c r="K818" s="2"/>
      <c r="Q818" s="1"/>
    </row>
    <row r="819" spans="7:17" ht="15.75" customHeight="1" x14ac:dyDescent="0.25">
      <c r="G819" s="2"/>
      <c r="H819" s="2"/>
      <c r="I819" s="2"/>
      <c r="K819" s="2"/>
      <c r="Q819" s="1"/>
    </row>
    <row r="820" spans="7:17" ht="15.75" customHeight="1" x14ac:dyDescent="0.25">
      <c r="G820" s="2"/>
      <c r="H820" s="2"/>
      <c r="I820" s="2"/>
      <c r="K820" s="2"/>
      <c r="Q820" s="1"/>
    </row>
    <row r="821" spans="7:17" ht="15.75" customHeight="1" x14ac:dyDescent="0.25">
      <c r="G821" s="2"/>
      <c r="H821" s="2"/>
      <c r="I821" s="2"/>
      <c r="K821" s="2"/>
      <c r="Q821" s="1"/>
    </row>
    <row r="822" spans="7:17" ht="15.75" customHeight="1" x14ac:dyDescent="0.25">
      <c r="G822" s="2"/>
      <c r="H822" s="2"/>
      <c r="I822" s="2"/>
      <c r="K822" s="2"/>
      <c r="Q822" s="1"/>
    </row>
    <row r="823" spans="7:17" ht="15.75" customHeight="1" x14ac:dyDescent="0.25">
      <c r="G823" s="2"/>
      <c r="H823" s="2"/>
      <c r="I823" s="2"/>
      <c r="K823" s="2"/>
      <c r="Q823" s="1"/>
    </row>
    <row r="824" spans="7:17" ht="15.75" customHeight="1" x14ac:dyDescent="0.25">
      <c r="G824" s="2"/>
      <c r="H824" s="2"/>
      <c r="I824" s="2"/>
      <c r="K824" s="2"/>
      <c r="Q824" s="1"/>
    </row>
    <row r="825" spans="7:17" ht="15.75" customHeight="1" x14ac:dyDescent="0.25">
      <c r="G825" s="2"/>
      <c r="H825" s="2"/>
      <c r="I825" s="2"/>
      <c r="K825" s="2"/>
      <c r="Q825" s="1"/>
    </row>
    <row r="826" spans="7:17" ht="15.75" customHeight="1" x14ac:dyDescent="0.25">
      <c r="G826" s="2"/>
      <c r="H826" s="2"/>
      <c r="I826" s="2"/>
      <c r="K826" s="2"/>
      <c r="Q826" s="1"/>
    </row>
    <row r="827" spans="7:17" ht="15.75" customHeight="1" x14ac:dyDescent="0.25">
      <c r="G827" s="2"/>
      <c r="H827" s="2"/>
      <c r="I827" s="2"/>
      <c r="K827" s="2"/>
      <c r="Q827" s="1"/>
    </row>
    <row r="828" spans="7:17" ht="15.75" customHeight="1" x14ac:dyDescent="0.25">
      <c r="G828" s="2"/>
      <c r="H828" s="2"/>
      <c r="I828" s="2"/>
      <c r="K828" s="2"/>
      <c r="Q828" s="1"/>
    </row>
    <row r="829" spans="7:17" ht="15.75" customHeight="1" x14ac:dyDescent="0.25">
      <c r="G829" s="2"/>
      <c r="H829" s="2"/>
      <c r="I829" s="2"/>
      <c r="K829" s="2"/>
      <c r="Q829" s="1"/>
    </row>
    <row r="830" spans="7:17" ht="15.75" customHeight="1" x14ac:dyDescent="0.25">
      <c r="G830" s="2"/>
      <c r="H830" s="2"/>
      <c r="I830" s="2"/>
      <c r="K830" s="2"/>
      <c r="Q830" s="1"/>
    </row>
    <row r="831" spans="7:17" ht="15.75" customHeight="1" x14ac:dyDescent="0.25">
      <c r="G831" s="2"/>
      <c r="H831" s="2"/>
      <c r="I831" s="2"/>
      <c r="K831" s="2"/>
      <c r="Q831" s="1"/>
    </row>
    <row r="832" spans="7:17" ht="15.75" customHeight="1" x14ac:dyDescent="0.25">
      <c r="G832" s="2"/>
      <c r="H832" s="2"/>
      <c r="I832" s="2"/>
      <c r="K832" s="2"/>
      <c r="Q832" s="1"/>
    </row>
    <row r="833" spans="7:17" ht="15.75" customHeight="1" x14ac:dyDescent="0.25">
      <c r="G833" s="2"/>
      <c r="H833" s="2"/>
      <c r="I833" s="2"/>
      <c r="K833" s="2"/>
      <c r="Q833" s="1"/>
    </row>
    <row r="834" spans="7:17" ht="15.75" customHeight="1" x14ac:dyDescent="0.25">
      <c r="G834" s="2"/>
      <c r="H834" s="2"/>
      <c r="I834" s="2"/>
      <c r="K834" s="2"/>
      <c r="Q834" s="1"/>
    </row>
    <row r="835" spans="7:17" ht="15.75" customHeight="1" x14ac:dyDescent="0.25">
      <c r="G835" s="2"/>
      <c r="H835" s="2"/>
      <c r="I835" s="2"/>
      <c r="K835" s="2"/>
      <c r="Q835" s="1"/>
    </row>
    <row r="836" spans="7:17" ht="15.75" customHeight="1" x14ac:dyDescent="0.25">
      <c r="G836" s="2"/>
      <c r="H836" s="2"/>
      <c r="I836" s="2"/>
      <c r="K836" s="2"/>
      <c r="Q836" s="1"/>
    </row>
    <row r="837" spans="7:17" ht="15.75" customHeight="1" x14ac:dyDescent="0.25">
      <c r="G837" s="2"/>
      <c r="H837" s="2"/>
      <c r="I837" s="2"/>
      <c r="K837" s="2"/>
      <c r="Q837" s="1"/>
    </row>
    <row r="838" spans="7:17" ht="15.75" customHeight="1" x14ac:dyDescent="0.25">
      <c r="G838" s="2"/>
      <c r="H838" s="2"/>
      <c r="I838" s="2"/>
      <c r="K838" s="2"/>
      <c r="Q838" s="1"/>
    </row>
    <row r="839" spans="7:17" ht="15.75" customHeight="1" x14ac:dyDescent="0.25">
      <c r="G839" s="2"/>
      <c r="H839" s="2"/>
      <c r="I839" s="2"/>
      <c r="K839" s="2"/>
      <c r="Q839" s="1"/>
    </row>
    <row r="840" spans="7:17" ht="15.75" customHeight="1" x14ac:dyDescent="0.25">
      <c r="G840" s="2"/>
      <c r="H840" s="2"/>
      <c r="I840" s="2"/>
      <c r="K840" s="2"/>
      <c r="Q840" s="1"/>
    </row>
    <row r="841" spans="7:17" ht="15.75" customHeight="1" x14ac:dyDescent="0.25">
      <c r="G841" s="2"/>
      <c r="H841" s="2"/>
      <c r="I841" s="2"/>
      <c r="K841" s="2"/>
      <c r="Q841" s="1"/>
    </row>
    <row r="842" spans="7:17" ht="15.75" customHeight="1" x14ac:dyDescent="0.25">
      <c r="G842" s="2"/>
      <c r="H842" s="2"/>
      <c r="I842" s="2"/>
      <c r="K842" s="2"/>
      <c r="Q842" s="1"/>
    </row>
    <row r="843" spans="7:17" ht="15.75" customHeight="1" x14ac:dyDescent="0.25">
      <c r="G843" s="2"/>
      <c r="H843" s="2"/>
      <c r="I843" s="2"/>
      <c r="K843" s="2"/>
      <c r="Q843" s="1"/>
    </row>
    <row r="844" spans="7:17" ht="15.75" customHeight="1" x14ac:dyDescent="0.25">
      <c r="G844" s="2"/>
      <c r="H844" s="2"/>
      <c r="I844" s="2"/>
      <c r="K844" s="2"/>
      <c r="Q844" s="1"/>
    </row>
    <row r="845" spans="7:17" ht="15.75" customHeight="1" x14ac:dyDescent="0.25">
      <c r="G845" s="2"/>
      <c r="H845" s="2"/>
      <c r="I845" s="2"/>
      <c r="K845" s="2"/>
      <c r="Q845" s="1"/>
    </row>
    <row r="846" spans="7:17" ht="15.75" customHeight="1" x14ac:dyDescent="0.25">
      <c r="G846" s="2"/>
      <c r="H846" s="2"/>
      <c r="I846" s="2"/>
      <c r="K846" s="2"/>
      <c r="Q846" s="1"/>
    </row>
    <row r="847" spans="7:17" ht="15.75" customHeight="1" x14ac:dyDescent="0.25">
      <c r="G847" s="2"/>
      <c r="H847" s="2"/>
      <c r="I847" s="2"/>
      <c r="K847" s="2"/>
      <c r="Q847" s="1"/>
    </row>
    <row r="848" spans="7:17" ht="15.75" customHeight="1" x14ac:dyDescent="0.25">
      <c r="G848" s="2"/>
      <c r="H848" s="2"/>
      <c r="I848" s="2"/>
      <c r="K848" s="2"/>
      <c r="Q848" s="1"/>
    </row>
    <row r="849" spans="7:17" ht="15.75" customHeight="1" x14ac:dyDescent="0.25">
      <c r="G849" s="2"/>
      <c r="H849" s="2"/>
      <c r="I849" s="2"/>
      <c r="K849" s="2"/>
      <c r="Q849" s="1"/>
    </row>
    <row r="850" spans="7:17" ht="15.75" customHeight="1" x14ac:dyDescent="0.25">
      <c r="G850" s="2"/>
      <c r="H850" s="2"/>
      <c r="I850" s="2"/>
      <c r="K850" s="2"/>
      <c r="Q850" s="1"/>
    </row>
    <row r="851" spans="7:17" ht="15.75" customHeight="1" x14ac:dyDescent="0.25">
      <c r="G851" s="2"/>
      <c r="H851" s="2"/>
      <c r="I851" s="2"/>
      <c r="K851" s="2"/>
      <c r="Q851" s="1"/>
    </row>
    <row r="852" spans="7:17" ht="15.75" customHeight="1" x14ac:dyDescent="0.25">
      <c r="G852" s="2"/>
      <c r="H852" s="2"/>
      <c r="I852" s="2"/>
      <c r="K852" s="2"/>
      <c r="Q852" s="1"/>
    </row>
    <row r="853" spans="7:17" ht="15.75" customHeight="1" x14ac:dyDescent="0.25">
      <c r="G853" s="2"/>
      <c r="H853" s="2"/>
      <c r="I853" s="2"/>
      <c r="K853" s="2"/>
      <c r="Q853" s="1"/>
    </row>
    <row r="854" spans="7:17" ht="15.75" customHeight="1" x14ac:dyDescent="0.25">
      <c r="G854" s="2"/>
      <c r="H854" s="2"/>
      <c r="I854" s="2"/>
      <c r="K854" s="2"/>
      <c r="Q854" s="1"/>
    </row>
    <row r="855" spans="7:17" ht="15.75" customHeight="1" x14ac:dyDescent="0.25">
      <c r="G855" s="2"/>
      <c r="H855" s="2"/>
      <c r="I855" s="2"/>
      <c r="K855" s="2"/>
      <c r="Q855" s="1"/>
    </row>
    <row r="856" spans="7:17" ht="15.75" customHeight="1" x14ac:dyDescent="0.25">
      <c r="G856" s="2"/>
      <c r="H856" s="2"/>
      <c r="I856" s="2"/>
      <c r="K856" s="2"/>
      <c r="Q856" s="1"/>
    </row>
    <row r="857" spans="7:17" ht="15.75" customHeight="1" x14ac:dyDescent="0.25">
      <c r="G857" s="2"/>
      <c r="H857" s="2"/>
      <c r="I857" s="2"/>
      <c r="K857" s="2"/>
      <c r="Q857" s="1"/>
    </row>
    <row r="858" spans="7:17" ht="15.75" customHeight="1" x14ac:dyDescent="0.25">
      <c r="G858" s="2"/>
      <c r="H858" s="2"/>
      <c r="I858" s="2"/>
      <c r="K858" s="2"/>
      <c r="Q858" s="1"/>
    </row>
    <row r="859" spans="7:17" ht="15.75" customHeight="1" x14ac:dyDescent="0.25">
      <c r="G859" s="2"/>
      <c r="H859" s="2"/>
      <c r="I859" s="2"/>
      <c r="K859" s="2"/>
      <c r="Q859" s="1"/>
    </row>
    <row r="860" spans="7:17" ht="15.75" customHeight="1" x14ac:dyDescent="0.25">
      <c r="G860" s="2"/>
      <c r="H860" s="2"/>
      <c r="I860" s="2"/>
      <c r="K860" s="2"/>
      <c r="Q860" s="1"/>
    </row>
    <row r="861" spans="7:17" ht="15.75" customHeight="1" x14ac:dyDescent="0.25">
      <c r="G861" s="2"/>
      <c r="H861" s="2"/>
      <c r="I861" s="2"/>
      <c r="K861" s="2"/>
      <c r="Q861" s="1"/>
    </row>
    <row r="862" spans="7:17" ht="15.75" customHeight="1" x14ac:dyDescent="0.25">
      <c r="G862" s="2"/>
      <c r="H862" s="2"/>
      <c r="I862" s="2"/>
      <c r="K862" s="2"/>
      <c r="Q862" s="1"/>
    </row>
    <row r="863" spans="7:17" ht="15.75" customHeight="1" x14ac:dyDescent="0.25">
      <c r="G863" s="2"/>
      <c r="H863" s="2"/>
      <c r="I863" s="2"/>
      <c r="K863" s="2"/>
      <c r="Q863" s="1"/>
    </row>
    <row r="864" spans="7:17" ht="15.75" customHeight="1" x14ac:dyDescent="0.25">
      <c r="G864" s="2"/>
      <c r="H864" s="2"/>
      <c r="I864" s="2"/>
      <c r="K864" s="2"/>
      <c r="Q864" s="1"/>
    </row>
    <row r="865" spans="7:17" ht="15.75" customHeight="1" x14ac:dyDescent="0.25">
      <c r="G865" s="2"/>
      <c r="H865" s="2"/>
      <c r="I865" s="2"/>
      <c r="K865" s="2"/>
      <c r="Q865" s="1"/>
    </row>
    <row r="866" spans="7:17" ht="15.75" customHeight="1" x14ac:dyDescent="0.25">
      <c r="G866" s="2"/>
      <c r="H866" s="2"/>
      <c r="I866" s="2"/>
      <c r="K866" s="2"/>
      <c r="Q866" s="1"/>
    </row>
    <row r="867" spans="7:17" ht="15.75" customHeight="1" x14ac:dyDescent="0.25">
      <c r="G867" s="2"/>
      <c r="H867" s="2"/>
      <c r="I867" s="2"/>
      <c r="K867" s="2"/>
      <c r="Q867" s="1"/>
    </row>
    <row r="868" spans="7:17" ht="15.75" customHeight="1" x14ac:dyDescent="0.25">
      <c r="G868" s="2"/>
      <c r="H868" s="2"/>
      <c r="I868" s="2"/>
      <c r="K868" s="2"/>
      <c r="Q868" s="1"/>
    </row>
    <row r="869" spans="7:17" ht="15.75" customHeight="1" x14ac:dyDescent="0.25">
      <c r="G869" s="2"/>
      <c r="H869" s="2"/>
      <c r="I869" s="2"/>
      <c r="K869" s="2"/>
      <c r="Q869" s="1"/>
    </row>
    <row r="870" spans="7:17" ht="15.75" customHeight="1" x14ac:dyDescent="0.25">
      <c r="G870" s="2"/>
      <c r="H870" s="2"/>
      <c r="I870" s="2"/>
      <c r="K870" s="2"/>
      <c r="Q870" s="1"/>
    </row>
    <row r="871" spans="7:17" ht="15.75" customHeight="1" x14ac:dyDescent="0.25">
      <c r="G871" s="2"/>
      <c r="H871" s="2"/>
      <c r="I871" s="2"/>
      <c r="K871" s="2"/>
      <c r="Q871" s="1"/>
    </row>
    <row r="872" spans="7:17" ht="15.75" customHeight="1" x14ac:dyDescent="0.25">
      <c r="G872" s="2"/>
      <c r="H872" s="2"/>
      <c r="I872" s="2"/>
      <c r="K872" s="2"/>
      <c r="Q872" s="1"/>
    </row>
    <row r="873" spans="7:17" ht="15.75" customHeight="1" x14ac:dyDescent="0.25">
      <c r="G873" s="2"/>
      <c r="H873" s="2"/>
      <c r="I873" s="2"/>
      <c r="K873" s="2"/>
      <c r="Q873" s="1"/>
    </row>
    <row r="874" spans="7:17" ht="15.75" customHeight="1" x14ac:dyDescent="0.25">
      <c r="G874" s="2"/>
      <c r="H874" s="2"/>
      <c r="I874" s="2"/>
      <c r="K874" s="2"/>
      <c r="Q874" s="1"/>
    </row>
    <row r="875" spans="7:17" ht="15.75" customHeight="1" x14ac:dyDescent="0.25">
      <c r="G875" s="2"/>
      <c r="H875" s="2"/>
      <c r="I875" s="2"/>
      <c r="K875" s="2"/>
      <c r="Q875" s="1"/>
    </row>
    <row r="876" spans="7:17" ht="15.75" customHeight="1" x14ac:dyDescent="0.25">
      <c r="G876" s="2"/>
      <c r="H876" s="2"/>
      <c r="I876" s="2"/>
      <c r="K876" s="2"/>
      <c r="Q876" s="1"/>
    </row>
    <row r="877" spans="7:17" ht="15.75" customHeight="1" x14ac:dyDescent="0.25">
      <c r="G877" s="2"/>
      <c r="H877" s="2"/>
      <c r="I877" s="2"/>
      <c r="K877" s="2"/>
      <c r="Q877" s="1"/>
    </row>
    <row r="878" spans="7:17" ht="15.75" customHeight="1" x14ac:dyDescent="0.25">
      <c r="G878" s="2"/>
      <c r="H878" s="2"/>
      <c r="I878" s="2"/>
      <c r="K878" s="2"/>
      <c r="Q878" s="1"/>
    </row>
    <row r="879" spans="7:17" ht="15.75" customHeight="1" x14ac:dyDescent="0.25">
      <c r="G879" s="2"/>
      <c r="H879" s="2"/>
      <c r="I879" s="2"/>
      <c r="K879" s="2"/>
      <c r="Q879" s="1"/>
    </row>
    <row r="880" spans="7:17" ht="15.75" customHeight="1" x14ac:dyDescent="0.25">
      <c r="G880" s="2"/>
      <c r="H880" s="2"/>
      <c r="I880" s="2"/>
      <c r="K880" s="2"/>
      <c r="Q880" s="1"/>
    </row>
    <row r="881" spans="7:17" ht="15.75" customHeight="1" x14ac:dyDescent="0.25">
      <c r="G881" s="2"/>
      <c r="H881" s="2"/>
      <c r="I881" s="2"/>
      <c r="K881" s="2"/>
      <c r="Q881" s="1"/>
    </row>
    <row r="882" spans="7:17" ht="15.75" customHeight="1" x14ac:dyDescent="0.25">
      <c r="G882" s="2"/>
      <c r="H882" s="2"/>
      <c r="I882" s="2"/>
      <c r="K882" s="2"/>
      <c r="Q882" s="1"/>
    </row>
    <row r="883" spans="7:17" ht="15.75" customHeight="1" x14ac:dyDescent="0.25">
      <c r="G883" s="2"/>
      <c r="H883" s="2"/>
      <c r="I883" s="2"/>
      <c r="K883" s="2"/>
      <c r="Q883" s="1"/>
    </row>
    <row r="884" spans="7:17" ht="15.75" customHeight="1" x14ac:dyDescent="0.25">
      <c r="G884" s="2"/>
      <c r="H884" s="2"/>
      <c r="I884" s="2"/>
      <c r="K884" s="2"/>
      <c r="Q884" s="1"/>
    </row>
    <row r="885" spans="7:17" ht="15.75" customHeight="1" x14ac:dyDescent="0.25">
      <c r="G885" s="2"/>
      <c r="H885" s="2"/>
      <c r="I885" s="2"/>
      <c r="K885" s="2"/>
      <c r="Q885" s="1"/>
    </row>
    <row r="886" spans="7:17" ht="15.75" customHeight="1" x14ac:dyDescent="0.25">
      <c r="G886" s="2"/>
      <c r="H886" s="2"/>
      <c r="I886" s="2"/>
      <c r="K886" s="2"/>
      <c r="Q886" s="1"/>
    </row>
    <row r="887" spans="7:17" ht="15.75" customHeight="1" x14ac:dyDescent="0.25">
      <c r="G887" s="2"/>
      <c r="H887" s="2"/>
      <c r="I887" s="2"/>
      <c r="K887" s="2"/>
      <c r="Q887" s="1"/>
    </row>
    <row r="888" spans="7:17" ht="15.75" customHeight="1" x14ac:dyDescent="0.25">
      <c r="G888" s="2"/>
      <c r="H888" s="2"/>
      <c r="I888" s="2"/>
      <c r="K888" s="2"/>
      <c r="Q888" s="1"/>
    </row>
    <row r="889" spans="7:17" ht="15.75" customHeight="1" x14ac:dyDescent="0.25">
      <c r="G889" s="2"/>
      <c r="H889" s="2"/>
      <c r="I889" s="2"/>
      <c r="K889" s="2"/>
      <c r="Q889" s="1"/>
    </row>
    <row r="890" spans="7:17" ht="15.75" customHeight="1" x14ac:dyDescent="0.25">
      <c r="G890" s="2"/>
      <c r="H890" s="2"/>
      <c r="I890" s="2"/>
      <c r="K890" s="2"/>
      <c r="Q890" s="1"/>
    </row>
    <row r="891" spans="7:17" ht="15.75" customHeight="1" x14ac:dyDescent="0.25">
      <c r="G891" s="2"/>
      <c r="H891" s="2"/>
      <c r="I891" s="2"/>
      <c r="K891" s="2"/>
      <c r="Q891" s="1"/>
    </row>
    <row r="892" spans="7:17" ht="15.75" customHeight="1" x14ac:dyDescent="0.25">
      <c r="G892" s="2"/>
      <c r="H892" s="2"/>
      <c r="I892" s="2"/>
      <c r="K892" s="2"/>
      <c r="Q892" s="1"/>
    </row>
    <row r="893" spans="7:17" ht="15.75" customHeight="1" x14ac:dyDescent="0.25">
      <c r="G893" s="2"/>
      <c r="H893" s="2"/>
      <c r="I893" s="2"/>
      <c r="K893" s="2"/>
      <c r="Q893" s="1"/>
    </row>
    <row r="894" spans="7:17" ht="15.75" customHeight="1" x14ac:dyDescent="0.25">
      <c r="G894" s="2"/>
      <c r="H894" s="2"/>
      <c r="I894" s="2"/>
      <c r="K894" s="2"/>
      <c r="Q894" s="1"/>
    </row>
    <row r="895" spans="7:17" ht="15.75" customHeight="1" x14ac:dyDescent="0.25">
      <c r="G895" s="2"/>
      <c r="H895" s="2"/>
      <c r="I895" s="2"/>
      <c r="K895" s="2"/>
      <c r="Q895" s="1"/>
    </row>
    <row r="896" spans="7:17" ht="15.75" customHeight="1" x14ac:dyDescent="0.25">
      <c r="G896" s="2"/>
      <c r="H896" s="2"/>
      <c r="I896" s="2"/>
      <c r="K896" s="2"/>
      <c r="Q896" s="1"/>
    </row>
    <row r="897" spans="7:17" ht="15.75" customHeight="1" x14ac:dyDescent="0.25">
      <c r="G897" s="2"/>
      <c r="H897" s="2"/>
      <c r="I897" s="2"/>
      <c r="K897" s="2"/>
      <c r="Q897" s="1"/>
    </row>
    <row r="898" spans="7:17" ht="15.75" customHeight="1" x14ac:dyDescent="0.25">
      <c r="G898" s="2"/>
      <c r="H898" s="2"/>
      <c r="I898" s="2"/>
      <c r="K898" s="2"/>
      <c r="Q898" s="1"/>
    </row>
    <row r="899" spans="7:17" ht="15.75" customHeight="1" x14ac:dyDescent="0.25">
      <c r="G899" s="2"/>
      <c r="H899" s="2"/>
      <c r="I899" s="2"/>
      <c r="K899" s="2"/>
      <c r="Q899" s="1"/>
    </row>
    <row r="900" spans="7:17" ht="15.75" customHeight="1" x14ac:dyDescent="0.25">
      <c r="G900" s="2"/>
      <c r="H900" s="2"/>
      <c r="I900" s="2"/>
      <c r="K900" s="2"/>
      <c r="Q900" s="1"/>
    </row>
    <row r="901" spans="7:17" ht="15.75" customHeight="1" x14ac:dyDescent="0.25">
      <c r="G901" s="2"/>
      <c r="H901" s="2"/>
      <c r="I901" s="2"/>
      <c r="K901" s="2"/>
      <c r="Q901" s="1"/>
    </row>
    <row r="902" spans="7:17" ht="15.75" customHeight="1" x14ac:dyDescent="0.25">
      <c r="G902" s="2"/>
      <c r="H902" s="2"/>
      <c r="I902" s="2"/>
      <c r="K902" s="2"/>
      <c r="Q902" s="1"/>
    </row>
    <row r="903" spans="7:17" ht="15.75" customHeight="1" x14ac:dyDescent="0.25">
      <c r="G903" s="2"/>
      <c r="H903" s="2"/>
      <c r="I903" s="2"/>
      <c r="K903" s="2"/>
      <c r="Q903" s="1"/>
    </row>
    <row r="904" spans="7:17" ht="15.75" customHeight="1" x14ac:dyDescent="0.25">
      <c r="G904" s="2"/>
      <c r="H904" s="2"/>
      <c r="I904" s="2"/>
      <c r="K904" s="2"/>
      <c r="Q904" s="1"/>
    </row>
    <row r="905" spans="7:17" ht="15.75" customHeight="1" x14ac:dyDescent="0.25">
      <c r="G905" s="2"/>
      <c r="H905" s="2"/>
      <c r="I905" s="2"/>
      <c r="K905" s="2"/>
      <c r="Q905" s="1"/>
    </row>
    <row r="906" spans="7:17" ht="15.75" customHeight="1" x14ac:dyDescent="0.25">
      <c r="G906" s="2"/>
      <c r="H906" s="2"/>
      <c r="I906" s="2"/>
      <c r="K906" s="2"/>
      <c r="Q906" s="1"/>
    </row>
    <row r="907" spans="7:17" ht="15.75" customHeight="1" x14ac:dyDescent="0.25">
      <c r="G907" s="2"/>
      <c r="H907" s="2"/>
      <c r="I907" s="2"/>
      <c r="K907" s="2"/>
      <c r="Q907" s="1"/>
    </row>
    <row r="908" spans="7:17" ht="15.75" customHeight="1" x14ac:dyDescent="0.25">
      <c r="G908" s="2"/>
      <c r="H908" s="2"/>
      <c r="I908" s="2"/>
      <c r="K908" s="2"/>
      <c r="Q908" s="1"/>
    </row>
    <row r="909" spans="7:17" ht="15.75" customHeight="1" x14ac:dyDescent="0.25">
      <c r="G909" s="2"/>
      <c r="H909" s="2"/>
      <c r="I909" s="2"/>
      <c r="K909" s="2"/>
      <c r="Q909" s="1"/>
    </row>
    <row r="910" spans="7:17" ht="15.75" customHeight="1" x14ac:dyDescent="0.25">
      <c r="G910" s="2"/>
      <c r="H910" s="2"/>
      <c r="I910" s="2"/>
      <c r="K910" s="2"/>
      <c r="Q910" s="1"/>
    </row>
    <row r="911" spans="7:17" ht="15.75" customHeight="1" x14ac:dyDescent="0.25">
      <c r="G911" s="2"/>
      <c r="H911" s="2"/>
      <c r="I911" s="2"/>
      <c r="K911" s="2"/>
      <c r="Q911" s="1"/>
    </row>
    <row r="912" spans="7:17" ht="15.75" customHeight="1" x14ac:dyDescent="0.25">
      <c r="G912" s="2"/>
      <c r="H912" s="2"/>
      <c r="I912" s="2"/>
      <c r="K912" s="2"/>
      <c r="Q912" s="1"/>
    </row>
    <row r="913" spans="7:17" ht="15.75" customHeight="1" x14ac:dyDescent="0.25">
      <c r="G913" s="2"/>
      <c r="H913" s="2"/>
      <c r="I913" s="2"/>
      <c r="K913" s="2"/>
      <c r="Q913" s="1"/>
    </row>
    <row r="914" spans="7:17" ht="15.75" customHeight="1" x14ac:dyDescent="0.25">
      <c r="G914" s="2"/>
      <c r="H914" s="2"/>
      <c r="I914" s="2"/>
      <c r="K914" s="2"/>
      <c r="Q914" s="1"/>
    </row>
    <row r="915" spans="7:17" ht="15.75" customHeight="1" x14ac:dyDescent="0.25">
      <c r="G915" s="2"/>
      <c r="H915" s="2"/>
      <c r="I915" s="2"/>
      <c r="K915" s="2"/>
      <c r="Q915" s="1"/>
    </row>
    <row r="916" spans="7:17" ht="15.75" customHeight="1" x14ac:dyDescent="0.25">
      <c r="G916" s="2"/>
      <c r="H916" s="2"/>
      <c r="I916" s="2"/>
      <c r="K916" s="2"/>
      <c r="Q916" s="1"/>
    </row>
    <row r="917" spans="7:17" ht="15.75" customHeight="1" x14ac:dyDescent="0.25">
      <c r="G917" s="2"/>
      <c r="H917" s="2"/>
      <c r="I917" s="2"/>
      <c r="K917" s="2"/>
      <c r="Q917" s="1"/>
    </row>
    <row r="918" spans="7:17" ht="15.75" customHeight="1" x14ac:dyDescent="0.25">
      <c r="G918" s="2"/>
      <c r="H918" s="2"/>
      <c r="I918" s="2"/>
      <c r="K918" s="2"/>
      <c r="Q918" s="1"/>
    </row>
    <row r="919" spans="7:17" ht="15.75" customHeight="1" x14ac:dyDescent="0.25">
      <c r="G919" s="2"/>
      <c r="H919" s="2"/>
      <c r="I919" s="2"/>
      <c r="K919" s="2"/>
      <c r="Q919" s="1"/>
    </row>
    <row r="920" spans="7:17" ht="15.75" customHeight="1" x14ac:dyDescent="0.25">
      <c r="G920" s="2"/>
      <c r="H920" s="2"/>
      <c r="I920" s="2"/>
      <c r="K920" s="2"/>
      <c r="Q920" s="1"/>
    </row>
    <row r="921" spans="7:17" ht="15.75" customHeight="1" x14ac:dyDescent="0.25">
      <c r="G921" s="2"/>
      <c r="H921" s="2"/>
      <c r="I921" s="2"/>
      <c r="K921" s="2"/>
      <c r="Q921" s="1"/>
    </row>
    <row r="922" spans="7:17" ht="15.75" customHeight="1" x14ac:dyDescent="0.25">
      <c r="G922" s="2"/>
      <c r="H922" s="2"/>
      <c r="I922" s="2"/>
      <c r="K922" s="2"/>
      <c r="Q922" s="1"/>
    </row>
    <row r="923" spans="7:17" ht="15.75" customHeight="1" x14ac:dyDescent="0.25">
      <c r="G923" s="2"/>
      <c r="H923" s="2"/>
      <c r="I923" s="2"/>
      <c r="K923" s="2"/>
      <c r="Q923" s="1"/>
    </row>
    <row r="924" spans="7:17" ht="15.75" customHeight="1" x14ac:dyDescent="0.25">
      <c r="G924" s="2"/>
      <c r="H924" s="2"/>
      <c r="I924" s="2"/>
      <c r="K924" s="2"/>
      <c r="Q924" s="1"/>
    </row>
    <row r="925" spans="7:17" ht="15.75" customHeight="1" x14ac:dyDescent="0.25">
      <c r="G925" s="2"/>
      <c r="H925" s="2"/>
      <c r="I925" s="2"/>
      <c r="K925" s="2"/>
      <c r="Q925" s="1"/>
    </row>
    <row r="926" spans="7:17" ht="15.75" customHeight="1" x14ac:dyDescent="0.25">
      <c r="G926" s="2"/>
      <c r="H926" s="2"/>
      <c r="I926" s="2"/>
      <c r="K926" s="2"/>
      <c r="Q926" s="1"/>
    </row>
    <row r="927" spans="7:17" ht="15.75" customHeight="1" x14ac:dyDescent="0.25">
      <c r="G927" s="2"/>
      <c r="H927" s="2"/>
      <c r="I927" s="2"/>
      <c r="K927" s="2"/>
      <c r="Q927" s="1"/>
    </row>
    <row r="928" spans="7:17" ht="15.75" customHeight="1" x14ac:dyDescent="0.25">
      <c r="G928" s="2"/>
      <c r="H928" s="2"/>
      <c r="I928" s="2"/>
      <c r="K928" s="2"/>
      <c r="Q928" s="1"/>
    </row>
    <row r="929" spans="7:17" ht="15.75" customHeight="1" x14ac:dyDescent="0.25">
      <c r="G929" s="2"/>
      <c r="H929" s="2"/>
      <c r="I929" s="2"/>
      <c r="K929" s="2"/>
      <c r="Q929" s="1"/>
    </row>
    <row r="930" spans="7:17" ht="15.75" customHeight="1" x14ac:dyDescent="0.25">
      <c r="G930" s="2"/>
      <c r="H930" s="2"/>
      <c r="I930" s="2"/>
      <c r="K930" s="2"/>
      <c r="Q930" s="1"/>
    </row>
    <row r="931" spans="7:17" ht="15.75" customHeight="1" x14ac:dyDescent="0.25">
      <c r="G931" s="2"/>
      <c r="H931" s="2"/>
      <c r="I931" s="2"/>
      <c r="K931" s="2"/>
      <c r="Q931" s="1"/>
    </row>
    <row r="932" spans="7:17" ht="15.75" customHeight="1" x14ac:dyDescent="0.25">
      <c r="G932" s="2"/>
      <c r="H932" s="2"/>
      <c r="I932" s="2"/>
      <c r="K932" s="2"/>
      <c r="Q932" s="1"/>
    </row>
    <row r="933" spans="7:17" ht="15.75" customHeight="1" x14ac:dyDescent="0.25">
      <c r="G933" s="2"/>
      <c r="H933" s="2"/>
      <c r="I933" s="2"/>
      <c r="K933" s="2"/>
      <c r="Q933" s="1"/>
    </row>
    <row r="934" spans="7:17" ht="15.75" customHeight="1" x14ac:dyDescent="0.25">
      <c r="G934" s="2"/>
      <c r="H934" s="2"/>
      <c r="I934" s="2"/>
      <c r="K934" s="2"/>
      <c r="Q934" s="1"/>
    </row>
    <row r="935" spans="7:17" ht="15.75" customHeight="1" x14ac:dyDescent="0.25">
      <c r="G935" s="2"/>
      <c r="H935" s="2"/>
      <c r="I935" s="2"/>
      <c r="K935" s="2"/>
      <c r="Q935" s="1"/>
    </row>
    <row r="936" spans="7:17" ht="15.75" customHeight="1" x14ac:dyDescent="0.25">
      <c r="G936" s="2"/>
      <c r="H936" s="2"/>
      <c r="I936" s="2"/>
      <c r="K936" s="2"/>
      <c r="Q936" s="1"/>
    </row>
    <row r="937" spans="7:17" ht="15.75" customHeight="1" x14ac:dyDescent="0.25">
      <c r="G937" s="2"/>
      <c r="H937" s="2"/>
      <c r="I937" s="2"/>
      <c r="K937" s="2"/>
      <c r="Q937" s="1"/>
    </row>
    <row r="938" spans="7:17" ht="15.75" customHeight="1" x14ac:dyDescent="0.25">
      <c r="G938" s="2"/>
      <c r="H938" s="2"/>
      <c r="I938" s="2"/>
      <c r="K938" s="2"/>
      <c r="Q938" s="1"/>
    </row>
    <row r="939" spans="7:17" ht="15.75" customHeight="1" x14ac:dyDescent="0.25">
      <c r="G939" s="2"/>
      <c r="H939" s="2"/>
      <c r="I939" s="2"/>
      <c r="K939" s="2"/>
      <c r="Q939" s="1"/>
    </row>
    <row r="940" spans="7:17" ht="15.75" customHeight="1" x14ac:dyDescent="0.25">
      <c r="G940" s="2"/>
      <c r="H940" s="2"/>
      <c r="I940" s="2"/>
      <c r="K940" s="2"/>
      <c r="Q940" s="1"/>
    </row>
    <row r="941" spans="7:17" ht="15.75" customHeight="1" x14ac:dyDescent="0.25">
      <c r="G941" s="2"/>
      <c r="H941" s="2"/>
      <c r="I941" s="2"/>
      <c r="K941" s="2"/>
      <c r="Q941" s="1"/>
    </row>
    <row r="942" spans="7:17" ht="15.75" customHeight="1" x14ac:dyDescent="0.25">
      <c r="G942" s="2"/>
      <c r="H942" s="2"/>
      <c r="I942" s="2"/>
      <c r="K942" s="2"/>
      <c r="Q942" s="1"/>
    </row>
    <row r="943" spans="7:17" ht="15.75" customHeight="1" x14ac:dyDescent="0.25">
      <c r="G943" s="2"/>
      <c r="H943" s="2"/>
      <c r="I943" s="2"/>
      <c r="K943" s="2"/>
      <c r="Q943" s="1"/>
    </row>
    <row r="944" spans="7:17" ht="15.75" customHeight="1" x14ac:dyDescent="0.25">
      <c r="G944" s="2"/>
      <c r="H944" s="2"/>
      <c r="I944" s="2"/>
      <c r="K944" s="2"/>
      <c r="Q944" s="1"/>
    </row>
    <row r="945" spans="7:17" ht="15.75" customHeight="1" x14ac:dyDescent="0.25">
      <c r="G945" s="2"/>
      <c r="H945" s="2"/>
      <c r="I945" s="2"/>
      <c r="K945" s="2"/>
      <c r="Q945" s="1"/>
    </row>
    <row r="946" spans="7:17" ht="15.75" customHeight="1" x14ac:dyDescent="0.25">
      <c r="G946" s="2"/>
      <c r="H946" s="2"/>
      <c r="I946" s="2"/>
      <c r="K946" s="2"/>
      <c r="Q946" s="1"/>
    </row>
    <row r="947" spans="7:17" ht="15.75" customHeight="1" x14ac:dyDescent="0.25">
      <c r="G947" s="2"/>
      <c r="H947" s="2"/>
      <c r="I947" s="2"/>
      <c r="K947" s="2"/>
      <c r="Q947" s="1"/>
    </row>
    <row r="948" spans="7:17" ht="15.75" customHeight="1" x14ac:dyDescent="0.25">
      <c r="G948" s="2"/>
      <c r="H948" s="2"/>
      <c r="I948" s="2"/>
      <c r="K948" s="2"/>
      <c r="Q948" s="1"/>
    </row>
    <row r="949" spans="7:17" ht="15.75" customHeight="1" x14ac:dyDescent="0.25">
      <c r="G949" s="2"/>
      <c r="H949" s="2"/>
      <c r="I949" s="2"/>
      <c r="K949" s="2"/>
      <c r="Q949" s="1"/>
    </row>
    <row r="950" spans="7:17" ht="15.75" customHeight="1" x14ac:dyDescent="0.25">
      <c r="G950" s="2"/>
      <c r="H950" s="2"/>
      <c r="I950" s="2"/>
      <c r="K950" s="2"/>
      <c r="Q950" s="1"/>
    </row>
    <row r="951" spans="7:17" ht="15.75" customHeight="1" x14ac:dyDescent="0.25">
      <c r="G951" s="2"/>
      <c r="H951" s="2"/>
      <c r="I951" s="2"/>
      <c r="K951" s="2"/>
      <c r="Q951" s="1"/>
    </row>
    <row r="952" spans="7:17" ht="15.75" customHeight="1" x14ac:dyDescent="0.25">
      <c r="G952" s="2"/>
      <c r="H952" s="2"/>
      <c r="I952" s="2"/>
      <c r="K952" s="2"/>
      <c r="Q952" s="1"/>
    </row>
    <row r="953" spans="7:17" ht="15.75" customHeight="1" x14ac:dyDescent="0.25">
      <c r="G953" s="2"/>
      <c r="H953" s="2"/>
      <c r="I953" s="2"/>
      <c r="K953" s="2"/>
      <c r="Q953" s="1"/>
    </row>
    <row r="954" spans="7:17" ht="15.75" customHeight="1" x14ac:dyDescent="0.25">
      <c r="G954" s="2"/>
      <c r="H954" s="2"/>
      <c r="I954" s="2"/>
      <c r="K954" s="2"/>
      <c r="Q954" s="1"/>
    </row>
    <row r="955" spans="7:17" ht="15.75" customHeight="1" x14ac:dyDescent="0.25">
      <c r="G955" s="2"/>
      <c r="H955" s="2"/>
      <c r="I955" s="2"/>
      <c r="K955" s="2"/>
      <c r="Q955" s="1"/>
    </row>
    <row r="956" spans="7:17" ht="15.75" customHeight="1" x14ac:dyDescent="0.25">
      <c r="G956" s="2"/>
      <c r="H956" s="2"/>
      <c r="I956" s="2"/>
      <c r="K956" s="2"/>
      <c r="Q956" s="1"/>
    </row>
    <row r="957" spans="7:17" ht="15.75" customHeight="1" x14ac:dyDescent="0.25">
      <c r="G957" s="2"/>
      <c r="H957" s="2"/>
      <c r="I957" s="2"/>
      <c r="K957" s="2"/>
      <c r="Q957" s="1"/>
    </row>
    <row r="958" spans="7:17" ht="15.75" customHeight="1" x14ac:dyDescent="0.25">
      <c r="G958" s="2"/>
      <c r="H958" s="2"/>
      <c r="I958" s="2"/>
      <c r="K958" s="2"/>
      <c r="Q958" s="1"/>
    </row>
    <row r="959" spans="7:17" ht="15.75" customHeight="1" x14ac:dyDescent="0.25">
      <c r="G959" s="2"/>
      <c r="H959" s="2"/>
      <c r="I959" s="2"/>
      <c r="K959" s="2"/>
      <c r="Q959" s="1"/>
    </row>
    <row r="960" spans="7:17" ht="15.75" customHeight="1" x14ac:dyDescent="0.25">
      <c r="G960" s="2"/>
      <c r="H960" s="2"/>
      <c r="I960" s="2"/>
      <c r="K960" s="2"/>
      <c r="Q960" s="1"/>
    </row>
    <row r="961" spans="7:17" ht="15.75" customHeight="1" x14ac:dyDescent="0.25">
      <c r="G961" s="2"/>
      <c r="H961" s="2"/>
      <c r="I961" s="2"/>
      <c r="K961" s="2"/>
      <c r="Q961" s="1"/>
    </row>
    <row r="962" spans="7:17" ht="15.75" customHeight="1" x14ac:dyDescent="0.25">
      <c r="G962" s="2"/>
      <c r="H962" s="2"/>
      <c r="I962" s="2"/>
      <c r="K962" s="2"/>
      <c r="Q962" s="1"/>
    </row>
    <row r="963" spans="7:17" ht="15.75" customHeight="1" x14ac:dyDescent="0.25">
      <c r="G963" s="2"/>
      <c r="H963" s="2"/>
      <c r="I963" s="2"/>
      <c r="K963" s="2"/>
      <c r="Q963" s="1"/>
    </row>
    <row r="964" spans="7:17" ht="15.75" customHeight="1" x14ac:dyDescent="0.25">
      <c r="G964" s="2"/>
      <c r="H964" s="2"/>
      <c r="I964" s="2"/>
      <c r="K964" s="2"/>
      <c r="Q964" s="1"/>
    </row>
    <row r="965" spans="7:17" ht="15.75" customHeight="1" x14ac:dyDescent="0.25">
      <c r="G965" s="2"/>
      <c r="H965" s="2"/>
      <c r="I965" s="2"/>
      <c r="K965" s="2"/>
      <c r="Q965" s="1"/>
    </row>
    <row r="966" spans="7:17" ht="15.75" customHeight="1" x14ac:dyDescent="0.25">
      <c r="G966" s="2"/>
      <c r="H966" s="2"/>
      <c r="I966" s="2"/>
      <c r="K966" s="2"/>
      <c r="Q966" s="1"/>
    </row>
    <row r="967" spans="7:17" ht="15.75" customHeight="1" x14ac:dyDescent="0.25">
      <c r="G967" s="2"/>
      <c r="H967" s="2"/>
      <c r="I967" s="2"/>
      <c r="K967" s="2"/>
      <c r="Q967" s="1"/>
    </row>
    <row r="968" spans="7:17" ht="15.75" customHeight="1" x14ac:dyDescent="0.25">
      <c r="G968" s="2"/>
      <c r="H968" s="2"/>
      <c r="I968" s="2"/>
      <c r="K968" s="2"/>
      <c r="Q968" s="1"/>
    </row>
    <row r="969" spans="7:17" ht="15.75" customHeight="1" x14ac:dyDescent="0.25">
      <c r="G969" s="2"/>
      <c r="H969" s="2"/>
      <c r="I969" s="2"/>
      <c r="K969" s="2"/>
      <c r="Q969" s="1"/>
    </row>
    <row r="970" spans="7:17" ht="15.75" customHeight="1" x14ac:dyDescent="0.25">
      <c r="G970" s="2"/>
      <c r="H970" s="2"/>
      <c r="I970" s="2"/>
      <c r="K970" s="2"/>
      <c r="Q970" s="1"/>
    </row>
    <row r="971" spans="7:17" ht="15.75" customHeight="1" x14ac:dyDescent="0.25">
      <c r="G971" s="2"/>
      <c r="H971" s="2"/>
      <c r="I971" s="2"/>
      <c r="K971" s="2"/>
      <c r="Q971" s="1"/>
    </row>
    <row r="972" spans="7:17" ht="15.75" customHeight="1" x14ac:dyDescent="0.25">
      <c r="G972" s="2"/>
      <c r="H972" s="2"/>
      <c r="I972" s="2"/>
      <c r="K972" s="2"/>
      <c r="Q972" s="1"/>
    </row>
    <row r="973" spans="7:17" ht="15.75" customHeight="1" x14ac:dyDescent="0.25">
      <c r="G973" s="2"/>
      <c r="H973" s="2"/>
      <c r="I973" s="2"/>
      <c r="K973" s="2"/>
      <c r="Q973" s="1"/>
    </row>
    <row r="974" spans="7:17" ht="15.75" customHeight="1" x14ac:dyDescent="0.25">
      <c r="G974" s="2"/>
      <c r="H974" s="2"/>
      <c r="I974" s="2"/>
      <c r="K974" s="2"/>
      <c r="Q974" s="1"/>
    </row>
    <row r="975" spans="7:17" ht="15.75" customHeight="1" x14ac:dyDescent="0.25">
      <c r="G975" s="2"/>
      <c r="H975" s="2"/>
      <c r="I975" s="2"/>
      <c r="K975" s="2"/>
      <c r="Q975" s="1"/>
    </row>
    <row r="976" spans="7:17" ht="15.75" customHeight="1" x14ac:dyDescent="0.25">
      <c r="G976" s="2"/>
      <c r="H976" s="2"/>
      <c r="I976" s="2"/>
      <c r="K976" s="2"/>
      <c r="Q976" s="1"/>
    </row>
    <row r="977" spans="7:17" ht="15.75" customHeight="1" x14ac:dyDescent="0.25">
      <c r="G977" s="2"/>
      <c r="H977" s="2"/>
      <c r="I977" s="2"/>
      <c r="K977" s="2"/>
      <c r="Q977" s="1"/>
    </row>
    <row r="978" spans="7:17" ht="15.75" customHeight="1" x14ac:dyDescent="0.25">
      <c r="G978" s="2"/>
      <c r="H978" s="2"/>
      <c r="I978" s="2"/>
      <c r="K978" s="2"/>
      <c r="Q978" s="1"/>
    </row>
    <row r="979" spans="7:17" ht="15.75" customHeight="1" x14ac:dyDescent="0.25">
      <c r="G979" s="2"/>
      <c r="H979" s="2"/>
      <c r="I979" s="2"/>
      <c r="K979" s="2"/>
      <c r="Q979" s="1"/>
    </row>
    <row r="980" spans="7:17" ht="15.75" customHeight="1" x14ac:dyDescent="0.25">
      <c r="G980" s="2"/>
      <c r="H980" s="2"/>
      <c r="I980" s="2"/>
      <c r="K980" s="2"/>
      <c r="Q980" s="1"/>
    </row>
    <row r="981" spans="7:17" ht="15.75" customHeight="1" x14ac:dyDescent="0.25">
      <c r="G981" s="2"/>
      <c r="H981" s="2"/>
      <c r="I981" s="2"/>
      <c r="K981" s="2"/>
      <c r="Q981" s="1"/>
    </row>
    <row r="982" spans="7:17" ht="15.75" customHeight="1" x14ac:dyDescent="0.25">
      <c r="G982" s="2"/>
      <c r="H982" s="2"/>
      <c r="I982" s="2"/>
      <c r="K982" s="2"/>
      <c r="Q982" s="1"/>
    </row>
    <row r="983" spans="7:17" ht="15.75" customHeight="1" x14ac:dyDescent="0.25">
      <c r="G983" s="2"/>
      <c r="H983" s="2"/>
      <c r="I983" s="2"/>
      <c r="K983" s="2"/>
      <c r="Q983" s="1"/>
    </row>
    <row r="984" spans="7:17" ht="15.75" customHeight="1" x14ac:dyDescent="0.25">
      <c r="G984" s="2"/>
      <c r="H984" s="2"/>
      <c r="I984" s="2"/>
      <c r="K984" s="2"/>
      <c r="Q984" s="1"/>
    </row>
    <row r="985" spans="7:17" ht="15.75" customHeight="1" x14ac:dyDescent="0.25">
      <c r="G985" s="2"/>
      <c r="H985" s="2"/>
      <c r="I985" s="2"/>
      <c r="K985" s="2"/>
      <c r="Q985" s="1"/>
    </row>
    <row r="986" spans="7:17" ht="15.75" customHeight="1" x14ac:dyDescent="0.25">
      <c r="G986" s="2"/>
      <c r="H986" s="2"/>
      <c r="I986" s="2"/>
      <c r="K986" s="2"/>
      <c r="Q986" s="1"/>
    </row>
    <row r="987" spans="7:17" ht="15.75" customHeight="1" x14ac:dyDescent="0.25">
      <c r="G987" s="2"/>
      <c r="H987" s="2"/>
      <c r="I987" s="2"/>
      <c r="K987" s="2"/>
      <c r="Q987" s="1"/>
    </row>
    <row r="988" spans="7:17" ht="15.75" customHeight="1" x14ac:dyDescent="0.25">
      <c r="G988" s="2"/>
      <c r="H988" s="2"/>
      <c r="I988" s="2"/>
      <c r="K988" s="2"/>
      <c r="Q988" s="1"/>
    </row>
    <row r="989" spans="7:17" ht="15.75" customHeight="1" x14ac:dyDescent="0.25">
      <c r="G989" s="2"/>
      <c r="H989" s="2"/>
      <c r="I989" s="2"/>
      <c r="K989" s="2"/>
      <c r="Q989" s="1"/>
    </row>
    <row r="990" spans="7:17" ht="15.75" customHeight="1" x14ac:dyDescent="0.25">
      <c r="G990" s="2"/>
      <c r="H990" s="2"/>
      <c r="I990" s="2"/>
      <c r="K990" s="2"/>
      <c r="Q990" s="1"/>
    </row>
    <row r="991" spans="7:17" ht="15.75" customHeight="1" x14ac:dyDescent="0.25">
      <c r="G991" s="2"/>
      <c r="H991" s="2"/>
      <c r="I991" s="2"/>
      <c r="K991" s="2"/>
      <c r="Q991" s="1"/>
    </row>
    <row r="992" spans="7:17" ht="15.75" customHeight="1" x14ac:dyDescent="0.25">
      <c r="G992" s="2"/>
      <c r="H992" s="2"/>
      <c r="I992" s="2"/>
      <c r="K992" s="2"/>
      <c r="Q992" s="1"/>
    </row>
    <row r="993" spans="7:17" ht="15.75" customHeight="1" x14ac:dyDescent="0.25">
      <c r="G993" s="2"/>
      <c r="H993" s="2"/>
      <c r="I993" s="2"/>
      <c r="K993" s="2"/>
      <c r="Q993" s="1"/>
    </row>
    <row r="994" spans="7:17" ht="15.75" customHeight="1" x14ac:dyDescent="0.25">
      <c r="G994" s="2"/>
      <c r="H994" s="2"/>
      <c r="I994" s="2"/>
      <c r="K994" s="2"/>
      <c r="Q994" s="1"/>
    </row>
  </sheetData>
  <mergeCells count="8">
    <mergeCell ref="O6:O21"/>
    <mergeCell ref="A1:O1"/>
    <mergeCell ref="J11:J13"/>
    <mergeCell ref="J6:J8"/>
    <mergeCell ref="A3:F3"/>
    <mergeCell ref="L3:M3"/>
    <mergeCell ref="L5:M5"/>
    <mergeCell ref="L10:M10"/>
  </mergeCells>
  <pageMargins left="0.7" right="0.7" top="0.78749999999999998" bottom="0.78749999999999998" header="0" footer="0"/>
  <pageSetup paperSize="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371227-7F71-4C21-B500-1CD5BECE3C3A}">
  <sheetPr>
    <tabColor theme="5" tint="0.59999389629810485"/>
  </sheetPr>
  <dimension ref="A1:Y30"/>
  <sheetViews>
    <sheetView workbookViewId="0">
      <selection activeCell="AC20" sqref="AC20"/>
    </sheetView>
  </sheetViews>
  <sheetFormatPr baseColWidth="10" defaultColWidth="9.28515625" defaultRowHeight="15" x14ac:dyDescent="0.25"/>
  <cols>
    <col min="1" max="1" width="1.5703125" customWidth="1"/>
    <col min="2" max="2" width="32.85546875" customWidth="1"/>
    <col min="3" max="3" width="6.42578125" customWidth="1"/>
    <col min="4" max="4" width="13.5703125" customWidth="1"/>
    <col min="5" max="5" width="9.7109375" style="46" customWidth="1"/>
    <col min="6" max="6" width="10.7109375" style="46" bestFit="1" customWidth="1"/>
    <col min="7" max="7" width="13" bestFit="1" customWidth="1"/>
    <col min="8" max="8" width="7" style="192" customWidth="1"/>
    <col min="9" max="9" width="13.5703125" customWidth="1"/>
    <col min="10" max="10" width="7.28515625" style="46" bestFit="1" customWidth="1"/>
    <col min="11" max="11" width="11.7109375" style="46" customWidth="1"/>
    <col min="12" max="12" width="11.42578125" bestFit="1" customWidth="1"/>
    <col min="13" max="13" width="7.5703125" style="192" bestFit="1" customWidth="1"/>
    <col min="14" max="14" width="15.42578125" customWidth="1"/>
    <col min="15" max="15" width="7.28515625" style="46" bestFit="1" customWidth="1"/>
    <col min="16" max="16" width="11.7109375" style="46" customWidth="1"/>
    <col min="17" max="17" width="14.140625" customWidth="1"/>
    <col min="18" max="18" width="8.42578125" style="192" customWidth="1"/>
    <col min="19" max="19" width="15.42578125" customWidth="1"/>
    <col min="20" max="20" width="9" style="46" customWidth="1"/>
    <col min="21" max="21" width="11.140625" style="46" customWidth="1"/>
    <col min="22" max="22" width="14" customWidth="1"/>
    <col min="23" max="23" width="1.5703125" customWidth="1"/>
    <col min="24" max="24" width="28.28515625" bestFit="1" customWidth="1"/>
    <col min="25" max="25" width="18" customWidth="1"/>
    <col min="26" max="26" width="3.42578125" customWidth="1"/>
  </cols>
  <sheetData>
    <row r="1" spans="1:25" ht="21.75" thickBot="1" x14ac:dyDescent="0.4">
      <c r="A1" s="142" t="s">
        <v>48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43"/>
      <c r="W1" s="144"/>
      <c r="X1" s="144"/>
      <c r="Y1" s="145"/>
    </row>
    <row r="2" spans="1:25" ht="15.75" thickBot="1" x14ac:dyDescent="0.3"/>
    <row r="3" spans="1:25" ht="36.75" customHeight="1" thickBot="1" x14ac:dyDescent="0.3">
      <c r="B3" s="251" t="s">
        <v>22</v>
      </c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3"/>
      <c r="N3" s="253"/>
      <c r="O3" s="253"/>
      <c r="P3" s="253"/>
      <c r="Q3" s="253"/>
      <c r="R3" s="253"/>
      <c r="S3" s="253"/>
      <c r="T3" s="253"/>
      <c r="U3" s="253"/>
      <c r="V3" s="254"/>
      <c r="X3" s="249" t="s">
        <v>0</v>
      </c>
      <c r="Y3" s="250"/>
    </row>
    <row r="4" spans="1:25" ht="15.75" thickBot="1" x14ac:dyDescent="0.3">
      <c r="B4" s="146"/>
      <c r="C4" s="148" t="s">
        <v>61</v>
      </c>
      <c r="D4" s="149"/>
      <c r="E4" s="149"/>
      <c r="F4" s="151"/>
      <c r="G4" s="150"/>
      <c r="H4" s="148" t="s">
        <v>23</v>
      </c>
      <c r="I4" s="149"/>
      <c r="J4" s="149"/>
      <c r="K4" s="151"/>
      <c r="L4" s="150"/>
      <c r="M4" s="148" t="s">
        <v>62</v>
      </c>
      <c r="N4" s="149"/>
      <c r="O4" s="151"/>
      <c r="P4" s="151"/>
      <c r="Q4" s="150"/>
      <c r="R4" s="148" t="s">
        <v>24</v>
      </c>
      <c r="S4" s="149"/>
      <c r="T4" s="149"/>
      <c r="U4" s="151"/>
      <c r="V4" s="150"/>
      <c r="X4" s="20"/>
      <c r="Y4" s="20"/>
    </row>
    <row r="5" spans="1:25" ht="30.75" thickBot="1" x14ac:dyDescent="0.3">
      <c r="B5" s="147"/>
      <c r="C5" s="68" t="s">
        <v>60</v>
      </c>
      <c r="D5" s="69" t="s">
        <v>58</v>
      </c>
      <c r="E5" s="172" t="s">
        <v>55</v>
      </c>
      <c r="F5" s="170" t="s">
        <v>53</v>
      </c>
      <c r="G5" s="70" t="s">
        <v>50</v>
      </c>
      <c r="H5" s="202" t="s">
        <v>25</v>
      </c>
      <c r="I5" s="69" t="s">
        <v>49</v>
      </c>
      <c r="J5" s="172" t="s">
        <v>54</v>
      </c>
      <c r="K5" s="170" t="s">
        <v>53</v>
      </c>
      <c r="L5" s="70" t="s">
        <v>50</v>
      </c>
      <c r="M5" s="202" t="s">
        <v>25</v>
      </c>
      <c r="N5" s="91" t="s">
        <v>49</v>
      </c>
      <c r="O5" s="172" t="s">
        <v>54</v>
      </c>
      <c r="P5" s="170" t="s">
        <v>53</v>
      </c>
      <c r="Q5" s="71" t="s">
        <v>50</v>
      </c>
      <c r="R5" s="193" t="s">
        <v>25</v>
      </c>
      <c r="S5" s="69" t="s">
        <v>49</v>
      </c>
      <c r="T5" s="172" t="s">
        <v>54</v>
      </c>
      <c r="U5" s="170" t="s">
        <v>53</v>
      </c>
      <c r="V5" s="70" t="s">
        <v>50</v>
      </c>
      <c r="X5" s="140" t="s">
        <v>1</v>
      </c>
      <c r="Y5" s="139"/>
    </row>
    <row r="6" spans="1:25" ht="15.75" thickBot="1" x14ac:dyDescent="0.3">
      <c r="B6" s="97" t="s">
        <v>19</v>
      </c>
      <c r="C6" s="136">
        <f>C7+C23+C24</f>
        <v>1273</v>
      </c>
      <c r="D6" s="137">
        <f>D7+D23+D24</f>
        <v>266758</v>
      </c>
      <c r="E6" s="173">
        <v>0.4</v>
      </c>
      <c r="F6" s="174">
        <v>0.12</v>
      </c>
      <c r="G6" s="128">
        <f>ROUND(D6*(1-E6)*(1-F6),-1)</f>
        <v>140850</v>
      </c>
      <c r="H6" s="211">
        <f>H7+H23+H24</f>
        <v>1256</v>
      </c>
      <c r="I6" s="72">
        <f>I7+I23+I24</f>
        <v>291832.31999999995</v>
      </c>
      <c r="J6" s="184">
        <v>0.45</v>
      </c>
      <c r="K6" s="174">
        <v>0.12</v>
      </c>
      <c r="L6" s="73">
        <f>ROUND(I6*(1-J6)*(1-K6),-1)</f>
        <v>141250</v>
      </c>
      <c r="M6" s="203">
        <f>M7+M23+M24</f>
        <v>5256</v>
      </c>
      <c r="N6" s="74">
        <f>N7+N23+N24</f>
        <v>1254758.8799999997</v>
      </c>
      <c r="O6" s="184">
        <v>0.55000000000000004</v>
      </c>
      <c r="P6" s="174">
        <v>0.12</v>
      </c>
      <c r="Q6" s="74">
        <f>ROUND(N6*(1-O6)*(1-P6),-1)</f>
        <v>496880</v>
      </c>
      <c r="R6" s="194">
        <f>R7+R23+R24</f>
        <v>15410</v>
      </c>
      <c r="S6" s="72">
        <f>S7+S23+S24</f>
        <v>3519658.8299999991</v>
      </c>
      <c r="T6" s="184">
        <v>0.6</v>
      </c>
      <c r="U6" s="174">
        <v>0.12</v>
      </c>
      <c r="V6" s="73">
        <f>ROUND(S6*(1-T6)*(1-U6),-1)</f>
        <v>1238920</v>
      </c>
      <c r="X6" s="5" t="s">
        <v>2</v>
      </c>
      <c r="Y6" s="6">
        <v>1</v>
      </c>
    </row>
    <row r="7" spans="1:25" ht="15" customHeight="1" x14ac:dyDescent="0.25">
      <c r="B7" s="98" t="s">
        <v>26</v>
      </c>
      <c r="C7" s="25">
        <f>SUM(C8:C22)</f>
        <v>1230</v>
      </c>
      <c r="D7" s="121">
        <f>SUM(D8:D22)</f>
        <v>258646</v>
      </c>
      <c r="E7" s="175">
        <v>0.4</v>
      </c>
      <c r="F7" s="156">
        <v>0.12</v>
      </c>
      <c r="G7" s="138">
        <f t="shared" ref="G7:G28" si="0">ROUND(D7*(1-E7)*(1-F7),-1)</f>
        <v>136570</v>
      </c>
      <c r="H7" s="212">
        <f>SUM(H8:H22)</f>
        <v>1212</v>
      </c>
      <c r="I7" s="75">
        <f>SUM(I8:I22)</f>
        <v>282316.71999999997</v>
      </c>
      <c r="J7" s="185">
        <v>0.45</v>
      </c>
      <c r="K7" s="156">
        <v>0.12</v>
      </c>
      <c r="L7" s="76">
        <f t="shared" ref="L7:L28" si="1">ROUND(I7*(1-J7)*(1-K7),-1)</f>
        <v>136640</v>
      </c>
      <c r="M7" s="204">
        <f>SUM(M8:M22)</f>
        <v>5061</v>
      </c>
      <c r="N7" s="99">
        <f>SUM(N8:N22)</f>
        <v>1212515.0799999998</v>
      </c>
      <c r="O7" s="185">
        <v>0.55000000000000004</v>
      </c>
      <c r="P7" s="156">
        <v>0.12</v>
      </c>
      <c r="Q7" s="100">
        <f t="shared" ref="Q7:Q28" si="2">ROUND(N7*(1-O7)*(1-P7),-1)</f>
        <v>480160</v>
      </c>
      <c r="R7" s="195">
        <f>SUM(R8:R22)</f>
        <v>14652</v>
      </c>
      <c r="S7" s="75">
        <f>SUM(S8:S22)</f>
        <v>3356446.5299999993</v>
      </c>
      <c r="T7" s="185">
        <v>0.6</v>
      </c>
      <c r="U7" s="156">
        <v>0.12</v>
      </c>
      <c r="V7" s="101">
        <f t="shared" ref="V7:V28" si="3">ROUND(S7*(1-T7)*(1-U7),-1)</f>
        <v>1181470</v>
      </c>
      <c r="W7" s="77"/>
      <c r="X7" s="8" t="s">
        <v>3</v>
      </c>
      <c r="Y7" s="9">
        <v>0.5</v>
      </c>
    </row>
    <row r="8" spans="1:25" ht="15.75" thickBot="1" x14ac:dyDescent="0.3">
      <c r="B8" s="102" t="s">
        <v>27</v>
      </c>
      <c r="C8" s="27">
        <v>173</v>
      </c>
      <c r="D8" s="122">
        <v>26988</v>
      </c>
      <c r="E8" s="176">
        <v>0.1</v>
      </c>
      <c r="F8" s="177">
        <v>0.12</v>
      </c>
      <c r="G8" s="130">
        <f t="shared" si="0"/>
        <v>21370</v>
      </c>
      <c r="H8" s="213">
        <v>172</v>
      </c>
      <c r="I8" s="78">
        <v>34609</v>
      </c>
      <c r="J8" s="186">
        <v>0.15</v>
      </c>
      <c r="K8" s="177">
        <v>0.12</v>
      </c>
      <c r="L8" s="103">
        <f t="shared" si="1"/>
        <v>25890</v>
      </c>
      <c r="M8" s="205">
        <v>774</v>
      </c>
      <c r="N8" s="104">
        <v>146843.9</v>
      </c>
      <c r="O8" s="186">
        <v>0.25</v>
      </c>
      <c r="P8" s="177">
        <v>0.12</v>
      </c>
      <c r="Q8" s="103">
        <f t="shared" si="2"/>
        <v>96920</v>
      </c>
      <c r="R8" s="196">
        <v>2114</v>
      </c>
      <c r="S8" s="78">
        <v>396737.31</v>
      </c>
      <c r="T8" s="186">
        <v>0.35</v>
      </c>
      <c r="U8" s="177">
        <v>0.12</v>
      </c>
      <c r="V8" s="105">
        <f t="shared" si="3"/>
        <v>226930</v>
      </c>
      <c r="W8" s="79"/>
      <c r="X8" s="10" t="s">
        <v>4</v>
      </c>
      <c r="Y8" s="11">
        <v>0.75</v>
      </c>
    </row>
    <row r="9" spans="1:25" ht="15.75" thickBot="1" x14ac:dyDescent="0.3">
      <c r="B9" s="102" t="s">
        <v>28</v>
      </c>
      <c r="C9" s="27">
        <v>15</v>
      </c>
      <c r="D9" s="122">
        <v>1200</v>
      </c>
      <c r="E9" s="176">
        <v>0.1</v>
      </c>
      <c r="F9" s="177">
        <v>0.12</v>
      </c>
      <c r="G9" s="130">
        <f t="shared" si="0"/>
        <v>950</v>
      </c>
      <c r="H9" s="213">
        <v>14</v>
      </c>
      <c r="I9" s="78">
        <v>1400</v>
      </c>
      <c r="J9" s="186">
        <v>0.15</v>
      </c>
      <c r="K9" s="177">
        <v>0.12</v>
      </c>
      <c r="L9" s="103">
        <f t="shared" si="1"/>
        <v>1050</v>
      </c>
      <c r="M9" s="205">
        <v>55</v>
      </c>
      <c r="N9" s="104">
        <v>5978.88</v>
      </c>
      <c r="O9" s="186">
        <v>0.25</v>
      </c>
      <c r="P9" s="177">
        <v>0.12</v>
      </c>
      <c r="Q9" s="103">
        <f t="shared" si="2"/>
        <v>3950</v>
      </c>
      <c r="R9" s="196">
        <v>515</v>
      </c>
      <c r="S9" s="78">
        <v>105298.88</v>
      </c>
      <c r="T9" s="186">
        <v>0.35</v>
      </c>
      <c r="U9" s="177">
        <v>0.12</v>
      </c>
      <c r="V9" s="105">
        <f t="shared" si="3"/>
        <v>60230</v>
      </c>
      <c r="W9" s="79"/>
      <c r="X9" s="12"/>
      <c r="Y9" s="13"/>
    </row>
    <row r="10" spans="1:25" ht="15" customHeight="1" thickBot="1" x14ac:dyDescent="0.3">
      <c r="B10" s="106" t="s">
        <v>29</v>
      </c>
      <c r="C10" s="27">
        <v>23</v>
      </c>
      <c r="D10" s="122">
        <v>3266</v>
      </c>
      <c r="E10" s="176">
        <v>0.1</v>
      </c>
      <c r="F10" s="177">
        <v>0.12</v>
      </c>
      <c r="G10" s="130">
        <f t="shared" si="0"/>
        <v>2590</v>
      </c>
      <c r="H10" s="213">
        <v>23</v>
      </c>
      <c r="I10" s="78">
        <v>5257.1</v>
      </c>
      <c r="J10" s="186">
        <v>0.15</v>
      </c>
      <c r="K10" s="177">
        <v>0.12</v>
      </c>
      <c r="L10" s="103">
        <f t="shared" si="1"/>
        <v>3930</v>
      </c>
      <c r="M10" s="205">
        <v>104</v>
      </c>
      <c r="N10" s="104">
        <v>24272.400000000001</v>
      </c>
      <c r="O10" s="186">
        <v>0.25</v>
      </c>
      <c r="P10" s="177">
        <v>0.12</v>
      </c>
      <c r="Q10" s="103">
        <f t="shared" si="2"/>
        <v>16020</v>
      </c>
      <c r="R10" s="196">
        <v>437</v>
      </c>
      <c r="S10" s="78">
        <v>114482.1</v>
      </c>
      <c r="T10" s="186">
        <v>0.35</v>
      </c>
      <c r="U10" s="177">
        <v>0.12</v>
      </c>
      <c r="V10" s="105">
        <f t="shared" si="3"/>
        <v>65480</v>
      </c>
      <c r="W10" s="79"/>
      <c r="X10" s="141" t="s">
        <v>5</v>
      </c>
      <c r="Y10" s="139"/>
    </row>
    <row r="11" spans="1:25" x14ac:dyDescent="0.25">
      <c r="B11" s="106" t="s">
        <v>30</v>
      </c>
      <c r="C11" s="27">
        <v>112</v>
      </c>
      <c r="D11" s="122">
        <v>21952</v>
      </c>
      <c r="E11" s="176">
        <v>0.1</v>
      </c>
      <c r="F11" s="177">
        <v>0.12</v>
      </c>
      <c r="G11" s="130">
        <f t="shared" si="0"/>
        <v>17390</v>
      </c>
      <c r="H11" s="213">
        <v>112</v>
      </c>
      <c r="I11" s="78">
        <v>28326.3</v>
      </c>
      <c r="J11" s="186">
        <v>0.15</v>
      </c>
      <c r="K11" s="177">
        <v>0.12</v>
      </c>
      <c r="L11" s="103">
        <f t="shared" si="1"/>
        <v>21190</v>
      </c>
      <c r="M11" s="205">
        <v>405</v>
      </c>
      <c r="N11" s="104">
        <v>102942.8</v>
      </c>
      <c r="O11" s="186">
        <v>0.25</v>
      </c>
      <c r="P11" s="177">
        <v>0.12</v>
      </c>
      <c r="Q11" s="103">
        <f t="shared" si="2"/>
        <v>67940</v>
      </c>
      <c r="R11" s="196">
        <v>1333</v>
      </c>
      <c r="S11" s="78">
        <v>354595.08</v>
      </c>
      <c r="T11" s="186">
        <v>0.35</v>
      </c>
      <c r="U11" s="177">
        <v>0.12</v>
      </c>
      <c r="V11" s="105">
        <f t="shared" si="3"/>
        <v>202830</v>
      </c>
      <c r="W11" s="79"/>
      <c r="X11" s="14" t="s">
        <v>6</v>
      </c>
      <c r="Y11" s="15">
        <v>0.8</v>
      </c>
    </row>
    <row r="12" spans="1:25" x14ac:dyDescent="0.25">
      <c r="B12" s="106" t="s">
        <v>31</v>
      </c>
      <c r="C12" s="27">
        <v>4</v>
      </c>
      <c r="D12" s="122">
        <v>720</v>
      </c>
      <c r="E12" s="176">
        <v>0.1</v>
      </c>
      <c r="F12" s="177">
        <v>0.12</v>
      </c>
      <c r="G12" s="130">
        <f t="shared" si="0"/>
        <v>570</v>
      </c>
      <c r="H12" s="213">
        <v>1</v>
      </c>
      <c r="I12" s="78">
        <v>182</v>
      </c>
      <c r="J12" s="186">
        <v>0.15</v>
      </c>
      <c r="K12" s="177">
        <v>0.12</v>
      </c>
      <c r="L12" s="103">
        <f t="shared" si="1"/>
        <v>140</v>
      </c>
      <c r="M12" s="205">
        <v>12</v>
      </c>
      <c r="N12" s="104">
        <v>1549.1</v>
      </c>
      <c r="O12" s="186">
        <v>0.25</v>
      </c>
      <c r="P12" s="177">
        <v>0.12</v>
      </c>
      <c r="Q12" s="103">
        <f t="shared" si="2"/>
        <v>1020</v>
      </c>
      <c r="R12" s="196">
        <v>67</v>
      </c>
      <c r="S12" s="78">
        <v>11450.88</v>
      </c>
      <c r="T12" s="186">
        <v>0.35</v>
      </c>
      <c r="U12" s="177">
        <v>0.12</v>
      </c>
      <c r="V12" s="105">
        <f t="shared" si="3"/>
        <v>6550</v>
      </c>
      <c r="W12" s="79"/>
      <c r="X12" s="16" t="s">
        <v>7</v>
      </c>
      <c r="Y12" s="17">
        <v>0.9</v>
      </c>
    </row>
    <row r="13" spans="1:25" ht="15.75" thickBot="1" x14ac:dyDescent="0.3">
      <c r="B13" s="106" t="s">
        <v>32</v>
      </c>
      <c r="C13" s="27">
        <v>12</v>
      </c>
      <c r="D13" s="122">
        <v>1200</v>
      </c>
      <c r="E13" s="176">
        <v>0.1</v>
      </c>
      <c r="F13" s="177">
        <v>0.12</v>
      </c>
      <c r="G13" s="130">
        <f t="shared" si="0"/>
        <v>950</v>
      </c>
      <c r="H13" s="213">
        <v>12</v>
      </c>
      <c r="I13" s="78">
        <v>2711</v>
      </c>
      <c r="J13" s="186">
        <v>0.15</v>
      </c>
      <c r="K13" s="177">
        <v>0.12</v>
      </c>
      <c r="L13" s="103">
        <f t="shared" si="1"/>
        <v>2030</v>
      </c>
      <c r="M13" s="205">
        <v>46</v>
      </c>
      <c r="N13" s="104">
        <v>10218.5</v>
      </c>
      <c r="O13" s="186">
        <v>0.25</v>
      </c>
      <c r="P13" s="177">
        <v>0.12</v>
      </c>
      <c r="Q13" s="103">
        <f t="shared" si="2"/>
        <v>6740</v>
      </c>
      <c r="R13" s="196">
        <v>112</v>
      </c>
      <c r="S13" s="78">
        <v>26087.18</v>
      </c>
      <c r="T13" s="186">
        <v>0.35</v>
      </c>
      <c r="U13" s="177">
        <v>0.12</v>
      </c>
      <c r="V13" s="105">
        <f t="shared" si="3"/>
        <v>14920</v>
      </c>
      <c r="W13" s="79"/>
      <c r="X13" s="18" t="s">
        <v>17</v>
      </c>
      <c r="Y13" s="19">
        <v>1</v>
      </c>
    </row>
    <row r="14" spans="1:25" x14ac:dyDescent="0.25">
      <c r="B14" s="106" t="s">
        <v>33</v>
      </c>
      <c r="C14" s="27">
        <v>41</v>
      </c>
      <c r="D14" s="122">
        <v>7626</v>
      </c>
      <c r="E14" s="176">
        <v>0.1</v>
      </c>
      <c r="F14" s="177">
        <v>0.12</v>
      </c>
      <c r="G14" s="130">
        <f t="shared" si="0"/>
        <v>6040</v>
      </c>
      <c r="H14" s="213">
        <v>41</v>
      </c>
      <c r="I14" s="78">
        <v>9414.2000000000007</v>
      </c>
      <c r="J14" s="186">
        <v>0.15</v>
      </c>
      <c r="K14" s="177">
        <v>0.12</v>
      </c>
      <c r="L14" s="103">
        <f t="shared" si="1"/>
        <v>7040</v>
      </c>
      <c r="M14" s="205">
        <v>131</v>
      </c>
      <c r="N14" s="104">
        <v>28113.8</v>
      </c>
      <c r="O14" s="186">
        <v>0.25</v>
      </c>
      <c r="P14" s="177">
        <v>0.12</v>
      </c>
      <c r="Q14" s="103">
        <f t="shared" si="2"/>
        <v>18560</v>
      </c>
      <c r="R14" s="196">
        <v>541</v>
      </c>
      <c r="S14" s="78">
        <v>130688.3</v>
      </c>
      <c r="T14" s="186">
        <v>0.35</v>
      </c>
      <c r="U14" s="177">
        <v>0.12</v>
      </c>
      <c r="V14" s="105">
        <f t="shared" si="3"/>
        <v>74750</v>
      </c>
      <c r="W14" s="79"/>
      <c r="X14" s="56"/>
      <c r="Y14" s="57"/>
    </row>
    <row r="15" spans="1:25" ht="15.75" thickBot="1" x14ac:dyDescent="0.3">
      <c r="B15" s="107" t="s">
        <v>34</v>
      </c>
      <c r="C15" s="51">
        <v>112</v>
      </c>
      <c r="D15" s="123">
        <v>25984</v>
      </c>
      <c r="E15" s="178">
        <v>0.1</v>
      </c>
      <c r="F15" s="179">
        <v>0.12</v>
      </c>
      <c r="G15" s="131">
        <f t="shared" si="0"/>
        <v>20580</v>
      </c>
      <c r="H15" s="213">
        <v>112</v>
      </c>
      <c r="I15" s="78">
        <v>29689.200000000001</v>
      </c>
      <c r="J15" s="186">
        <v>0.15</v>
      </c>
      <c r="K15" s="179">
        <v>0.12</v>
      </c>
      <c r="L15" s="103">
        <f t="shared" si="1"/>
        <v>22210</v>
      </c>
      <c r="M15" s="205">
        <v>467</v>
      </c>
      <c r="N15" s="108">
        <v>131717.20000000001</v>
      </c>
      <c r="O15" s="186">
        <v>0.25</v>
      </c>
      <c r="P15" s="179">
        <v>0.12</v>
      </c>
      <c r="Q15" s="103">
        <f t="shared" si="2"/>
        <v>86930</v>
      </c>
      <c r="R15" s="196">
        <v>977</v>
      </c>
      <c r="S15" s="80">
        <v>285470.34999999998</v>
      </c>
      <c r="T15" s="186">
        <v>0.35</v>
      </c>
      <c r="U15" s="179">
        <v>0.12</v>
      </c>
      <c r="V15" s="105">
        <f t="shared" si="3"/>
        <v>163290</v>
      </c>
      <c r="W15" s="79"/>
    </row>
    <row r="16" spans="1:25" ht="15.75" thickBot="1" x14ac:dyDescent="0.3">
      <c r="B16" s="106" t="s">
        <v>35</v>
      </c>
      <c r="C16" s="27">
        <v>187</v>
      </c>
      <c r="D16" s="124">
        <v>43758</v>
      </c>
      <c r="E16" s="176">
        <v>0.1</v>
      </c>
      <c r="F16" s="177">
        <v>0.12</v>
      </c>
      <c r="G16" s="132">
        <f t="shared" si="0"/>
        <v>34660</v>
      </c>
      <c r="H16" s="213">
        <v>187</v>
      </c>
      <c r="I16" s="78">
        <v>44536.4</v>
      </c>
      <c r="J16" s="186">
        <v>0.15</v>
      </c>
      <c r="K16" s="177">
        <v>0.12</v>
      </c>
      <c r="L16" s="103">
        <f t="shared" si="1"/>
        <v>33310</v>
      </c>
      <c r="M16" s="205">
        <v>864</v>
      </c>
      <c r="N16" s="104">
        <v>211736.82</v>
      </c>
      <c r="O16" s="186">
        <v>0.25</v>
      </c>
      <c r="P16" s="177">
        <v>0.12</v>
      </c>
      <c r="Q16" s="103">
        <f t="shared" si="2"/>
        <v>139750</v>
      </c>
      <c r="R16" s="196">
        <v>2574</v>
      </c>
      <c r="S16" s="80">
        <v>548725.73</v>
      </c>
      <c r="T16" s="186">
        <v>0.35</v>
      </c>
      <c r="U16" s="177">
        <v>0.12</v>
      </c>
      <c r="V16" s="105">
        <f t="shared" si="3"/>
        <v>313870</v>
      </c>
      <c r="W16" s="79"/>
      <c r="X16" s="268" t="s">
        <v>74</v>
      </c>
      <c r="Y16" s="269"/>
    </row>
    <row r="17" spans="2:25" ht="15.75" thickBot="1" x14ac:dyDescent="0.3">
      <c r="B17" s="106" t="s">
        <v>36</v>
      </c>
      <c r="C17" s="27">
        <v>41</v>
      </c>
      <c r="D17" s="122">
        <v>7216</v>
      </c>
      <c r="E17" s="176">
        <v>0.1</v>
      </c>
      <c r="F17" s="177">
        <v>0.12</v>
      </c>
      <c r="G17" s="130">
        <f t="shared" si="0"/>
        <v>5720</v>
      </c>
      <c r="H17" s="213">
        <v>41</v>
      </c>
      <c r="I17" s="78">
        <v>7344.98</v>
      </c>
      <c r="J17" s="186">
        <v>0.15</v>
      </c>
      <c r="K17" s="177">
        <v>0.12</v>
      </c>
      <c r="L17" s="103">
        <f t="shared" si="1"/>
        <v>5490</v>
      </c>
      <c r="M17" s="205">
        <v>135</v>
      </c>
      <c r="N17" s="104">
        <v>26943.200000000001</v>
      </c>
      <c r="O17" s="186">
        <v>0.25</v>
      </c>
      <c r="P17" s="177">
        <v>0.12</v>
      </c>
      <c r="Q17" s="103">
        <f t="shared" si="2"/>
        <v>17780</v>
      </c>
      <c r="R17" s="196">
        <v>678</v>
      </c>
      <c r="S17" s="80">
        <v>159797.28</v>
      </c>
      <c r="T17" s="186">
        <v>0.35</v>
      </c>
      <c r="U17" s="177">
        <v>0.12</v>
      </c>
      <c r="V17" s="105">
        <f t="shared" si="3"/>
        <v>91400</v>
      </c>
      <c r="W17" s="79"/>
      <c r="X17" s="270" t="s">
        <v>75</v>
      </c>
      <c r="Y17" s="276">
        <v>33310</v>
      </c>
    </row>
    <row r="18" spans="2:25" ht="15.75" thickBot="1" x14ac:dyDescent="0.3">
      <c r="B18" s="106" t="s">
        <v>37</v>
      </c>
      <c r="C18" s="27">
        <v>185</v>
      </c>
      <c r="D18" s="122">
        <v>45140</v>
      </c>
      <c r="E18" s="176">
        <v>0.1</v>
      </c>
      <c r="F18" s="177">
        <v>0.12</v>
      </c>
      <c r="G18" s="130">
        <f t="shared" si="0"/>
        <v>35750</v>
      </c>
      <c r="H18" s="213">
        <v>185</v>
      </c>
      <c r="I18" s="78">
        <v>45146.86</v>
      </c>
      <c r="J18" s="186">
        <v>0.15</v>
      </c>
      <c r="K18" s="177">
        <v>0.12</v>
      </c>
      <c r="L18" s="103">
        <f t="shared" si="1"/>
        <v>33770</v>
      </c>
      <c r="M18" s="205">
        <v>693</v>
      </c>
      <c r="N18" s="104">
        <v>181055.7</v>
      </c>
      <c r="O18" s="186">
        <v>0.25</v>
      </c>
      <c r="P18" s="177">
        <v>0.12</v>
      </c>
      <c r="Q18" s="103">
        <f t="shared" si="2"/>
        <v>119500</v>
      </c>
      <c r="R18" s="196">
        <v>1573</v>
      </c>
      <c r="S18" s="80">
        <v>415498.15</v>
      </c>
      <c r="T18" s="186">
        <v>0.35</v>
      </c>
      <c r="U18" s="177">
        <v>0.12</v>
      </c>
      <c r="V18" s="105">
        <f t="shared" si="3"/>
        <v>237660</v>
      </c>
      <c r="W18" s="79"/>
      <c r="X18" s="270" t="s">
        <v>71</v>
      </c>
      <c r="Y18" s="277">
        <v>1</v>
      </c>
    </row>
    <row r="19" spans="2:25" ht="15.75" thickBot="1" x14ac:dyDescent="0.3">
      <c r="B19" s="107" t="s">
        <v>38</v>
      </c>
      <c r="C19" s="27">
        <v>18</v>
      </c>
      <c r="D19" s="122">
        <v>1440</v>
      </c>
      <c r="E19" s="176">
        <v>0.1</v>
      </c>
      <c r="F19" s="177">
        <v>0.12</v>
      </c>
      <c r="G19" s="130">
        <f t="shared" si="0"/>
        <v>1140</v>
      </c>
      <c r="H19" s="213">
        <v>18</v>
      </c>
      <c r="I19" s="78">
        <v>1468.2</v>
      </c>
      <c r="J19" s="186">
        <v>0.15</v>
      </c>
      <c r="K19" s="177">
        <v>0.12</v>
      </c>
      <c r="L19" s="103">
        <f t="shared" si="1"/>
        <v>1100</v>
      </c>
      <c r="M19" s="205">
        <v>75</v>
      </c>
      <c r="N19" s="104">
        <v>7995.3</v>
      </c>
      <c r="O19" s="186">
        <v>0.25</v>
      </c>
      <c r="P19" s="177">
        <v>0.12</v>
      </c>
      <c r="Q19" s="103">
        <f t="shared" si="2"/>
        <v>5280</v>
      </c>
      <c r="R19" s="196">
        <v>193</v>
      </c>
      <c r="S19" s="78">
        <v>34855.96</v>
      </c>
      <c r="T19" s="186">
        <v>0.35</v>
      </c>
      <c r="U19" s="177">
        <v>0.12</v>
      </c>
      <c r="V19" s="105">
        <f t="shared" si="3"/>
        <v>19940</v>
      </c>
      <c r="W19" s="79"/>
      <c r="X19" s="270" t="s">
        <v>73</v>
      </c>
      <c r="Y19" s="277">
        <v>1</v>
      </c>
    </row>
    <row r="20" spans="2:25" ht="15.75" thickBot="1" x14ac:dyDescent="0.3">
      <c r="B20" s="106" t="s">
        <v>39</v>
      </c>
      <c r="C20" s="27">
        <v>130</v>
      </c>
      <c r="D20" s="122">
        <v>29120</v>
      </c>
      <c r="E20" s="176">
        <v>0.1</v>
      </c>
      <c r="F20" s="177">
        <v>0.12</v>
      </c>
      <c r="G20" s="130">
        <f t="shared" si="0"/>
        <v>23060</v>
      </c>
      <c r="H20" s="213">
        <v>117</v>
      </c>
      <c r="I20" s="78">
        <v>28756</v>
      </c>
      <c r="J20" s="186">
        <v>0.15</v>
      </c>
      <c r="K20" s="177">
        <v>0.12</v>
      </c>
      <c r="L20" s="103">
        <f t="shared" si="1"/>
        <v>21510</v>
      </c>
      <c r="M20" s="205">
        <v>645</v>
      </c>
      <c r="N20" s="104">
        <v>167396.4</v>
      </c>
      <c r="O20" s="186">
        <v>0.25</v>
      </c>
      <c r="P20" s="177">
        <v>0.12</v>
      </c>
      <c r="Q20" s="103">
        <f t="shared" si="2"/>
        <v>110480</v>
      </c>
      <c r="R20" s="196">
        <v>1588</v>
      </c>
      <c r="S20" s="80">
        <v>398836.3</v>
      </c>
      <c r="T20" s="186">
        <v>0.35</v>
      </c>
      <c r="U20" s="177">
        <v>0.12</v>
      </c>
      <c r="V20" s="105">
        <f t="shared" si="3"/>
        <v>228130</v>
      </c>
      <c r="W20" s="79"/>
    </row>
    <row r="21" spans="2:25" x14ac:dyDescent="0.25">
      <c r="B21" s="106" t="s">
        <v>40</v>
      </c>
      <c r="C21" s="27">
        <v>134</v>
      </c>
      <c r="D21" s="122">
        <v>33232</v>
      </c>
      <c r="E21" s="176">
        <v>0.1</v>
      </c>
      <c r="F21" s="177">
        <v>0.12</v>
      </c>
      <c r="G21" s="130">
        <f t="shared" si="0"/>
        <v>26320</v>
      </c>
      <c r="H21" s="213">
        <v>134</v>
      </c>
      <c r="I21" s="78">
        <v>33745.379999999997</v>
      </c>
      <c r="J21" s="186">
        <v>0.15</v>
      </c>
      <c r="K21" s="177">
        <v>0.12</v>
      </c>
      <c r="L21" s="103">
        <f t="shared" si="1"/>
        <v>25240</v>
      </c>
      <c r="M21" s="205">
        <v>477</v>
      </c>
      <c r="N21" s="108">
        <v>125150.08</v>
      </c>
      <c r="O21" s="186">
        <v>0.25</v>
      </c>
      <c r="P21" s="177">
        <v>0.12</v>
      </c>
      <c r="Q21" s="103">
        <f t="shared" si="2"/>
        <v>82600</v>
      </c>
      <c r="R21" s="196">
        <v>1212</v>
      </c>
      <c r="S21" s="80">
        <v>236390.78</v>
      </c>
      <c r="T21" s="186">
        <v>0.35</v>
      </c>
      <c r="U21" s="177">
        <v>0.12</v>
      </c>
      <c r="V21" s="105">
        <f t="shared" si="3"/>
        <v>135220</v>
      </c>
      <c r="W21" s="79"/>
      <c r="X21" s="271" t="s">
        <v>72</v>
      </c>
      <c r="Y21" s="278">
        <f>Y17*Y18*Y19</f>
        <v>33310</v>
      </c>
    </row>
    <row r="22" spans="2:25" ht="15.75" thickBot="1" x14ac:dyDescent="0.3">
      <c r="B22" s="109" t="s">
        <v>41</v>
      </c>
      <c r="C22" s="27">
        <v>43</v>
      </c>
      <c r="D22" s="122">
        <v>9804</v>
      </c>
      <c r="E22" s="176">
        <v>0.1</v>
      </c>
      <c r="F22" s="177">
        <v>0.12</v>
      </c>
      <c r="G22" s="130">
        <f t="shared" si="0"/>
        <v>7760</v>
      </c>
      <c r="H22" s="214">
        <v>43</v>
      </c>
      <c r="I22" s="81">
        <v>9730.1</v>
      </c>
      <c r="J22" s="187">
        <v>0.15</v>
      </c>
      <c r="K22" s="177">
        <v>0.12</v>
      </c>
      <c r="L22" s="82">
        <f t="shared" si="1"/>
        <v>7280</v>
      </c>
      <c r="M22" s="206">
        <v>178</v>
      </c>
      <c r="N22" s="89">
        <v>40601</v>
      </c>
      <c r="O22" s="187">
        <v>0.25</v>
      </c>
      <c r="P22" s="177">
        <v>0.12</v>
      </c>
      <c r="Q22" s="82">
        <f t="shared" si="2"/>
        <v>26800</v>
      </c>
      <c r="R22" s="197">
        <v>738</v>
      </c>
      <c r="S22" s="83">
        <v>137532.25</v>
      </c>
      <c r="T22" s="187">
        <v>0.35</v>
      </c>
      <c r="U22" s="177">
        <v>0.12</v>
      </c>
      <c r="V22" s="110">
        <f t="shared" si="3"/>
        <v>78670</v>
      </c>
      <c r="W22" s="79"/>
      <c r="X22" s="272"/>
      <c r="Y22" s="279"/>
    </row>
    <row r="23" spans="2:25" ht="15.75" thickBot="1" x14ac:dyDescent="0.3">
      <c r="B23" s="92" t="s">
        <v>42</v>
      </c>
      <c r="C23" s="118">
        <v>16</v>
      </c>
      <c r="D23" s="125">
        <v>4320</v>
      </c>
      <c r="E23" s="180">
        <v>0.1</v>
      </c>
      <c r="F23" s="171">
        <v>0.12</v>
      </c>
      <c r="G23" s="135">
        <f t="shared" si="0"/>
        <v>3420</v>
      </c>
      <c r="H23" s="215">
        <v>17</v>
      </c>
      <c r="I23" s="84">
        <v>4496.8</v>
      </c>
      <c r="J23" s="188">
        <v>0.15</v>
      </c>
      <c r="K23" s="171">
        <v>0.12</v>
      </c>
      <c r="L23" s="85">
        <f t="shared" si="1"/>
        <v>3360</v>
      </c>
      <c r="M23" s="207">
        <v>79</v>
      </c>
      <c r="N23" s="90">
        <v>21185.4</v>
      </c>
      <c r="O23" s="188">
        <v>0.25</v>
      </c>
      <c r="P23" s="171">
        <v>0.12</v>
      </c>
      <c r="Q23" s="85">
        <f t="shared" si="2"/>
        <v>13980</v>
      </c>
      <c r="R23" s="198">
        <v>215</v>
      </c>
      <c r="S23" s="84">
        <v>51502.96</v>
      </c>
      <c r="T23" s="188">
        <v>0.35</v>
      </c>
      <c r="U23" s="171">
        <v>0.12</v>
      </c>
      <c r="V23" s="111">
        <f t="shared" si="3"/>
        <v>29460</v>
      </c>
      <c r="W23" s="79"/>
    </row>
    <row r="24" spans="2:25" ht="15" customHeight="1" x14ac:dyDescent="0.25">
      <c r="B24" s="61" t="s">
        <v>43</v>
      </c>
      <c r="C24" s="62">
        <f>SUM(C25:C28)</f>
        <v>27</v>
      </c>
      <c r="D24" s="126">
        <f>SUM(D25:D28)</f>
        <v>3792</v>
      </c>
      <c r="E24" s="219">
        <v>0.2</v>
      </c>
      <c r="F24" s="220">
        <v>0.12</v>
      </c>
      <c r="G24" s="221">
        <f t="shared" si="0"/>
        <v>2670</v>
      </c>
      <c r="H24" s="216">
        <f>SUM(H25:H28)</f>
        <v>27</v>
      </c>
      <c r="I24" s="86">
        <f>SUM(I25:I28)</f>
        <v>5018.8</v>
      </c>
      <c r="J24" s="189">
        <v>0.4</v>
      </c>
      <c r="K24" s="181">
        <v>0.12</v>
      </c>
      <c r="L24" s="112">
        <f t="shared" si="1"/>
        <v>2650</v>
      </c>
      <c r="M24" s="208">
        <f>SUM(M25:M28)</f>
        <v>116</v>
      </c>
      <c r="N24" s="112">
        <f>SUM(N25:N28)</f>
        <v>21058.400000000001</v>
      </c>
      <c r="O24" s="189">
        <v>0.5</v>
      </c>
      <c r="P24" s="181">
        <v>0.12</v>
      </c>
      <c r="Q24" s="112">
        <f t="shared" si="2"/>
        <v>9270</v>
      </c>
      <c r="R24" s="199">
        <f>SUM(R25:R28)</f>
        <v>543</v>
      </c>
      <c r="S24" s="86">
        <f>SUM(S25:S28)</f>
        <v>111709.34</v>
      </c>
      <c r="T24" s="189">
        <v>0.6</v>
      </c>
      <c r="U24" s="181">
        <v>0.12</v>
      </c>
      <c r="V24" s="113">
        <f t="shared" si="3"/>
        <v>39320</v>
      </c>
      <c r="W24" s="79"/>
    </row>
    <row r="25" spans="2:25" ht="15" customHeight="1" x14ac:dyDescent="0.25">
      <c r="B25" s="64" t="s">
        <v>44</v>
      </c>
      <c r="C25" s="119">
        <v>6</v>
      </c>
      <c r="D25" s="127">
        <v>714</v>
      </c>
      <c r="E25" s="182">
        <v>0.1</v>
      </c>
      <c r="F25" s="161">
        <v>0.12</v>
      </c>
      <c r="G25" s="129">
        <f t="shared" si="0"/>
        <v>570</v>
      </c>
      <c r="H25" s="217">
        <v>6</v>
      </c>
      <c r="I25" s="114">
        <v>804.1</v>
      </c>
      <c r="J25" s="190">
        <v>0.15</v>
      </c>
      <c r="K25" s="161">
        <v>0.12</v>
      </c>
      <c r="L25" s="114">
        <f t="shared" si="1"/>
        <v>600</v>
      </c>
      <c r="M25" s="209">
        <v>10</v>
      </c>
      <c r="N25" s="114">
        <v>1387.3</v>
      </c>
      <c r="O25" s="190">
        <v>0.25</v>
      </c>
      <c r="P25" s="161">
        <v>0.12</v>
      </c>
      <c r="Q25" s="114">
        <f t="shared" si="2"/>
        <v>920</v>
      </c>
      <c r="R25" s="200">
        <v>58</v>
      </c>
      <c r="S25" s="87">
        <v>12091.38</v>
      </c>
      <c r="T25" s="190">
        <v>0.35</v>
      </c>
      <c r="U25" s="161">
        <v>0.12</v>
      </c>
      <c r="V25" s="115">
        <f t="shared" si="3"/>
        <v>6920</v>
      </c>
      <c r="W25" s="79"/>
      <c r="X25" s="2"/>
      <c r="Y25" s="2"/>
    </row>
    <row r="26" spans="2:25" x14ac:dyDescent="0.25">
      <c r="B26" s="64" t="s">
        <v>45</v>
      </c>
      <c r="C26" s="119">
        <v>3</v>
      </c>
      <c r="D26" s="127">
        <v>894</v>
      </c>
      <c r="E26" s="182">
        <v>0.1</v>
      </c>
      <c r="F26" s="161">
        <v>0.12</v>
      </c>
      <c r="G26" s="129">
        <f t="shared" si="0"/>
        <v>710</v>
      </c>
      <c r="H26" s="217">
        <v>3</v>
      </c>
      <c r="I26" s="114">
        <v>896</v>
      </c>
      <c r="J26" s="190">
        <v>0.15</v>
      </c>
      <c r="K26" s="161">
        <v>0.12</v>
      </c>
      <c r="L26" s="114">
        <f t="shared" si="1"/>
        <v>670</v>
      </c>
      <c r="M26" s="209">
        <v>6</v>
      </c>
      <c r="N26" s="116">
        <v>1231.9000000000001</v>
      </c>
      <c r="O26" s="190">
        <v>0.25</v>
      </c>
      <c r="P26" s="161">
        <v>0.12</v>
      </c>
      <c r="Q26" s="114">
        <f t="shared" si="2"/>
        <v>810</v>
      </c>
      <c r="R26" s="200">
        <v>99</v>
      </c>
      <c r="S26" s="88">
        <v>20690.98</v>
      </c>
      <c r="T26" s="190">
        <v>0.35</v>
      </c>
      <c r="U26" s="161">
        <v>0.12</v>
      </c>
      <c r="V26" s="115">
        <f t="shared" si="3"/>
        <v>11840</v>
      </c>
      <c r="W26" s="79"/>
    </row>
    <row r="27" spans="2:25" x14ac:dyDescent="0.25">
      <c r="B27" s="64" t="s">
        <v>46</v>
      </c>
      <c r="C27" s="119">
        <v>5</v>
      </c>
      <c r="D27" s="127">
        <v>520</v>
      </c>
      <c r="E27" s="182">
        <v>0.1</v>
      </c>
      <c r="F27" s="161">
        <v>0.12</v>
      </c>
      <c r="G27" s="129">
        <f t="shared" si="0"/>
        <v>410</v>
      </c>
      <c r="H27" s="217">
        <v>5</v>
      </c>
      <c r="I27" s="114">
        <v>750.9</v>
      </c>
      <c r="J27" s="190">
        <v>0.15</v>
      </c>
      <c r="K27" s="161">
        <v>0.12</v>
      </c>
      <c r="L27" s="114">
        <f t="shared" si="1"/>
        <v>560</v>
      </c>
      <c r="M27" s="209">
        <v>47</v>
      </c>
      <c r="N27" s="116">
        <v>5902.1</v>
      </c>
      <c r="O27" s="190">
        <v>0.25</v>
      </c>
      <c r="P27" s="161">
        <v>0.12</v>
      </c>
      <c r="Q27" s="114">
        <f t="shared" si="2"/>
        <v>3900</v>
      </c>
      <c r="R27" s="200">
        <v>228</v>
      </c>
      <c r="S27" s="88">
        <v>37616.32</v>
      </c>
      <c r="T27" s="190">
        <v>0.35</v>
      </c>
      <c r="U27" s="161">
        <v>0.12</v>
      </c>
      <c r="V27" s="115">
        <f t="shared" si="3"/>
        <v>21520</v>
      </c>
      <c r="W27" s="79"/>
      <c r="X27" s="2"/>
      <c r="Y27" s="2"/>
    </row>
    <row r="28" spans="2:25" ht="15.75" thickBot="1" x14ac:dyDescent="0.3">
      <c r="B28" s="93" t="s">
        <v>47</v>
      </c>
      <c r="C28" s="120">
        <v>13</v>
      </c>
      <c r="D28" s="133">
        <v>1664</v>
      </c>
      <c r="E28" s="183">
        <v>0.1</v>
      </c>
      <c r="F28" s="164">
        <v>0.12</v>
      </c>
      <c r="G28" s="134">
        <f t="shared" si="0"/>
        <v>1320</v>
      </c>
      <c r="H28" s="218">
        <v>13</v>
      </c>
      <c r="I28" s="94">
        <v>2567.8000000000002</v>
      </c>
      <c r="J28" s="191">
        <v>0.15</v>
      </c>
      <c r="K28" s="164">
        <v>0.12</v>
      </c>
      <c r="L28" s="94">
        <f t="shared" si="1"/>
        <v>1920</v>
      </c>
      <c r="M28" s="210">
        <v>53</v>
      </c>
      <c r="N28" s="95">
        <v>12537.1</v>
      </c>
      <c r="O28" s="191">
        <v>0.25</v>
      </c>
      <c r="P28" s="164">
        <v>0.12</v>
      </c>
      <c r="Q28" s="94">
        <f t="shared" si="2"/>
        <v>8270</v>
      </c>
      <c r="R28" s="201">
        <v>158</v>
      </c>
      <c r="S28" s="96">
        <v>41310.660000000003</v>
      </c>
      <c r="T28" s="191">
        <v>0.35</v>
      </c>
      <c r="U28" s="164">
        <v>0.12</v>
      </c>
      <c r="V28" s="117">
        <f t="shared" si="3"/>
        <v>23630</v>
      </c>
      <c r="W28" s="79"/>
    </row>
    <row r="30" spans="2:25" x14ac:dyDescent="0.25">
      <c r="B30" s="225" t="s">
        <v>59</v>
      </c>
    </row>
  </sheetData>
  <mergeCells count="13">
    <mergeCell ref="X16:Y16"/>
    <mergeCell ref="X21:X22"/>
    <mergeCell ref="Y21:Y22"/>
    <mergeCell ref="A1:Y1"/>
    <mergeCell ref="B3:V3"/>
    <mergeCell ref="X3:Y3"/>
    <mergeCell ref="B4:B5"/>
    <mergeCell ref="H4:L4"/>
    <mergeCell ref="M4:Q4"/>
    <mergeCell ref="R4:V4"/>
    <mergeCell ref="X5:Y5"/>
    <mergeCell ref="C4:G4"/>
    <mergeCell ref="X10:Y10"/>
  </mergeCells>
  <pageMargins left="0.7" right="0.7" top="0.78740157499999996" bottom="0.78740157499999996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D6C906-A81E-460C-B09F-80F73446E7E6}">
  <sheetPr>
    <tabColor theme="9" tint="0.39997558519241921"/>
  </sheetPr>
  <dimension ref="A1:B13"/>
  <sheetViews>
    <sheetView workbookViewId="0">
      <selection activeCell="B4" sqref="B4"/>
    </sheetView>
  </sheetViews>
  <sheetFormatPr baseColWidth="10" defaultRowHeight="15" x14ac:dyDescent="0.25"/>
  <cols>
    <col min="1" max="1" width="19.42578125" customWidth="1"/>
    <col min="2" max="2" width="84" customWidth="1"/>
  </cols>
  <sheetData>
    <row r="1" spans="1:2" ht="21" x14ac:dyDescent="0.25">
      <c r="A1" s="152" t="s">
        <v>51</v>
      </c>
      <c r="B1" s="153"/>
    </row>
    <row r="2" spans="1:2" x14ac:dyDescent="0.25">
      <c r="A2" s="42" t="s">
        <v>10</v>
      </c>
      <c r="B2" s="43" t="s">
        <v>11</v>
      </c>
    </row>
    <row r="3" spans="1:2" ht="30" x14ac:dyDescent="0.25">
      <c r="A3" s="40" t="s">
        <v>9</v>
      </c>
      <c r="B3" s="41" t="s">
        <v>20</v>
      </c>
    </row>
    <row r="4" spans="1:2" ht="75" x14ac:dyDescent="0.25">
      <c r="A4" s="40" t="s">
        <v>14</v>
      </c>
      <c r="B4" s="41" t="s">
        <v>21</v>
      </c>
    </row>
    <row r="5" spans="1:2" ht="60" x14ac:dyDescent="0.25">
      <c r="A5" s="40" t="s">
        <v>12</v>
      </c>
      <c r="B5" s="41" t="s">
        <v>16</v>
      </c>
    </row>
    <row r="6" spans="1:2" ht="45" x14ac:dyDescent="0.25">
      <c r="A6" s="40" t="s">
        <v>13</v>
      </c>
      <c r="B6" s="41" t="s">
        <v>15</v>
      </c>
    </row>
    <row r="7" spans="1:2" x14ac:dyDescent="0.25">
      <c r="A7" s="38"/>
      <c r="B7" s="39"/>
    </row>
    <row r="8" spans="1:2" x14ac:dyDescent="0.25">
      <c r="A8" s="38"/>
      <c r="B8" s="39"/>
    </row>
    <row r="9" spans="1:2" x14ac:dyDescent="0.25">
      <c r="A9" s="38"/>
      <c r="B9" s="39"/>
    </row>
    <row r="10" spans="1:2" x14ac:dyDescent="0.25">
      <c r="A10" s="38"/>
      <c r="B10" s="39"/>
    </row>
    <row r="11" spans="1:2" x14ac:dyDescent="0.25">
      <c r="A11" s="38"/>
      <c r="B11" s="39"/>
    </row>
    <row r="12" spans="1:2" x14ac:dyDescent="0.25">
      <c r="B12" s="20"/>
    </row>
    <row r="13" spans="1:2" x14ac:dyDescent="0.25">
      <c r="B13" s="20"/>
    </row>
  </sheetData>
  <mergeCells count="1">
    <mergeCell ref="A1:B1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Rowman 2025</vt:lpstr>
      <vt:lpstr>Archivpakete Rowman</vt:lpstr>
      <vt:lpstr>Konditionen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Riexinger, Melanie</dc:creator>
  <cp:lastModifiedBy>Riexinger, Melanie</cp:lastModifiedBy>
  <dcterms:created xsi:type="dcterms:W3CDTF">2022-09-27T15:57:20Z</dcterms:created>
  <dcterms:modified xsi:type="dcterms:W3CDTF">2024-10-10T20:34:11Z</dcterms:modified>
</cp:coreProperties>
</file>